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\Desktop\ZMČ 15\Zápis\"/>
    </mc:Choice>
  </mc:AlternateContent>
  <xr:revisionPtr revIDLastSave="0" documentId="13_ncr:1_{4349ADEE-E96E-406C-ACDC-981CBA1E5531}" xr6:coauthVersionLast="47" xr6:coauthVersionMax="47" xr10:uidLastSave="{00000000-0000-0000-0000-000000000000}"/>
  <bookViews>
    <workbookView xWindow="-120" yWindow="-120" windowWidth="29040" windowHeight="15990" xr2:uid="{70CBDFB0-BFC0-47C9-B9B9-C3637D3BC099}"/>
  </bookViews>
  <sheets>
    <sheet name="Rozpočet 2024 " sheetId="3" r:id="rId1"/>
    <sheet name="Rozpočtové příjmy 2024" sheetId="1" r:id="rId2"/>
    <sheet name="Výdaje 2024" sheetId="2" r:id="rId3"/>
    <sheet name="Hospodářská činnost 2024" sheetId="4" r:id="rId4"/>
  </sheets>
  <definedNames>
    <definedName name="_xlnm.Print_Area" localSheetId="3">'Hospodářská činnost 2024'!$A$1:$D$22</definedName>
    <definedName name="_xlnm.Print_Area" localSheetId="1">'Rozpočtové příjmy 2024'!$A$1:$C$65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0" i="2" l="1"/>
  <c r="B113" i="2"/>
  <c r="D9" i="3"/>
  <c r="D19" i="4" l="1"/>
  <c r="D14" i="4"/>
  <c r="D181" i="2"/>
  <c r="B170" i="2"/>
  <c r="D169" i="2"/>
  <c r="D168" i="2"/>
  <c r="D167" i="2"/>
  <c r="C165" i="2"/>
  <c r="B165" i="2"/>
  <c r="D164" i="2"/>
  <c r="D165" i="2" s="1"/>
  <c r="C162" i="2"/>
  <c r="B162" i="2"/>
  <c r="D161" i="2"/>
  <c r="D162" i="2" s="1"/>
  <c r="C159" i="2"/>
  <c r="B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C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C92" i="2"/>
  <c r="B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C76" i="2"/>
  <c r="B76" i="2"/>
  <c r="D75" i="2"/>
  <c r="D76" i="2" s="1"/>
  <c r="C73" i="2"/>
  <c r="B73" i="2"/>
  <c r="D72" i="2"/>
  <c r="D71" i="2"/>
  <c r="D70" i="2"/>
  <c r="D69" i="2"/>
  <c r="D68" i="2"/>
  <c r="D73" i="2" s="1"/>
  <c r="C66" i="2"/>
  <c r="B66" i="2"/>
  <c r="D65" i="2"/>
  <c r="D64" i="2"/>
  <c r="C62" i="2"/>
  <c r="B62" i="2"/>
  <c r="D61" i="2"/>
  <c r="D60" i="2"/>
  <c r="D59" i="2"/>
  <c r="D58" i="2"/>
  <c r="D57" i="2"/>
  <c r="D56" i="2"/>
  <c r="C54" i="2"/>
  <c r="B54" i="2"/>
  <c r="D53" i="2"/>
  <c r="D52" i="2"/>
  <c r="D51" i="2"/>
  <c r="D50" i="2"/>
  <c r="D49" i="2"/>
  <c r="D48" i="2"/>
  <c r="D47" i="2"/>
  <c r="B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B30" i="2"/>
  <c r="D29" i="2"/>
  <c r="D28" i="2"/>
  <c r="D27" i="2"/>
  <c r="D26" i="2"/>
  <c r="D25" i="2"/>
  <c r="D24" i="2"/>
  <c r="D23" i="2"/>
  <c r="D22" i="2"/>
  <c r="D21" i="2"/>
  <c r="C20" i="2"/>
  <c r="C30" i="2" s="1"/>
  <c r="D19" i="2"/>
  <c r="D18" i="2"/>
  <c r="C16" i="2"/>
  <c r="B16" i="2"/>
  <c r="D15" i="2"/>
  <c r="D14" i="2"/>
  <c r="D16" i="2" s="1"/>
  <c r="C12" i="2"/>
  <c r="B12" i="2"/>
  <c r="D11" i="2"/>
  <c r="D10" i="2"/>
  <c r="D9" i="2"/>
  <c r="D8" i="2"/>
  <c r="D7" i="2"/>
  <c r="D12" i="2" s="1"/>
  <c r="C24" i="1"/>
  <c r="C26" i="1" s="1"/>
  <c r="C29" i="1" s="1"/>
  <c r="D45" i="2" l="1"/>
  <c r="D66" i="2"/>
  <c r="D113" i="2"/>
  <c r="D54" i="2"/>
  <c r="D159" i="2"/>
  <c r="D92" i="2"/>
  <c r="D170" i="2"/>
  <c r="B172" i="2"/>
  <c r="B176" i="2" s="1"/>
  <c r="D62" i="2"/>
  <c r="D20" i="4"/>
  <c r="C172" i="2"/>
  <c r="C176" i="2" s="1"/>
  <c r="D20" i="2"/>
  <c r="D30" i="2" s="1"/>
  <c r="D172" i="2" l="1"/>
  <c r="D176" i="2" s="1"/>
  <c r="D178" i="2" s="1"/>
</calcChain>
</file>

<file path=xl/sharedStrings.xml><?xml version="1.0" encoding="utf-8"?>
<sst xmlns="http://schemas.openxmlformats.org/spreadsheetml/2006/main" count="267" uniqueCount="217">
  <si>
    <t>Rozpočet Městské části Praha - Křeslice na rok 2024</t>
  </si>
  <si>
    <t>Rozpočet příjmů 2024</t>
  </si>
  <si>
    <t>Par/Pol.</t>
  </si>
  <si>
    <t>Název</t>
  </si>
  <si>
    <t>Rozpočet 2024</t>
  </si>
  <si>
    <t>0000/1341</t>
  </si>
  <si>
    <t>Poplatek ze psů</t>
  </si>
  <si>
    <t>0000/1342</t>
  </si>
  <si>
    <t>Poplatek z pobytu</t>
  </si>
  <si>
    <t>0000/1343</t>
  </si>
  <si>
    <t>Poplatek za užívání veřejného prostranství</t>
  </si>
  <si>
    <t>0000/1344</t>
  </si>
  <si>
    <t>Poplatek ze vstupného</t>
  </si>
  <si>
    <t>0000/1345</t>
  </si>
  <si>
    <t>Poplatek z ubytovací kapacity (nově zahrnuto v pol. 1342)</t>
  </si>
  <si>
    <t>0000/1361</t>
  </si>
  <si>
    <t xml:space="preserve">Správní poplatky </t>
  </si>
  <si>
    <t>0000/1511</t>
  </si>
  <si>
    <t>Daň z nemovitých věcí</t>
  </si>
  <si>
    <t>3113/2322</t>
  </si>
  <si>
    <t>Pojistné náhrady</t>
  </si>
  <si>
    <t>3319/2321</t>
  </si>
  <si>
    <t>Přijaté peněžité dary</t>
  </si>
  <si>
    <t>3319/2329</t>
  </si>
  <si>
    <t>Ostatní příjmy jinde nazařazené</t>
  </si>
  <si>
    <t>3745/2321</t>
  </si>
  <si>
    <t>6171/2111</t>
  </si>
  <si>
    <t>Přijmy z poskytování služeb, výr. a práv</t>
  </si>
  <si>
    <t>6171/2324</t>
  </si>
  <si>
    <t>Přijaté příspěvky a náhrady</t>
  </si>
  <si>
    <t>6310/2141</t>
  </si>
  <si>
    <t>Příjmy z úroků</t>
  </si>
  <si>
    <t>6330/4134</t>
  </si>
  <si>
    <t xml:space="preserve">Neinvestiční přijaté dotace ze SR </t>
  </si>
  <si>
    <t>6330/4137</t>
  </si>
  <si>
    <t>Neinv. převody mezi statutárními městy (hl. m. Prahou) a jejich městskými obvody nebo částmi</t>
  </si>
  <si>
    <t>6330/4251</t>
  </si>
  <si>
    <t>Inv. převody mezi statutárními městy (hl. m. Prahou) a jejich městskými obvody nebo částmi</t>
  </si>
  <si>
    <t>6409/2212</t>
  </si>
  <si>
    <t>Příjem sankčních plateb přijatých od jiých osob</t>
  </si>
  <si>
    <t>Celkem</t>
  </si>
  <si>
    <t>Celkem příjmy</t>
  </si>
  <si>
    <t>Financování</t>
  </si>
  <si>
    <t>(položka 8115)</t>
  </si>
  <si>
    <t>CELKEM</t>
  </si>
  <si>
    <t>Rozpočet výdajů 2024</t>
  </si>
  <si>
    <t xml:space="preserve">výdaje </t>
  </si>
  <si>
    <t>Paragraf/položka</t>
  </si>
  <si>
    <t>provozní výdaje</t>
  </si>
  <si>
    <t>investiční výdaje</t>
  </si>
  <si>
    <t>výdaje celkem</t>
  </si>
  <si>
    <t xml:space="preserve">     5137 - Drobný hmotný dlouhodobý majetek</t>
  </si>
  <si>
    <t xml:space="preserve">     5139 - Nákup materiálu</t>
  </si>
  <si>
    <t xml:space="preserve">     5169 - Nákup ostatních služeb</t>
  </si>
  <si>
    <t xml:space="preserve">     5171 - Opravy a udržování</t>
  </si>
  <si>
    <t xml:space="preserve">     5901 - nespecifikované rezervy </t>
  </si>
  <si>
    <t xml:space="preserve">     6121 - Budovy, haly a stavby</t>
  </si>
  <si>
    <t>Celkem § 2212</t>
  </si>
  <si>
    <t>§ 2339 - Záležitosti vodních toků jinde nesp.</t>
  </si>
  <si>
    <t xml:space="preserve">     6129 - Nákup ostatního nesp. Majetku</t>
  </si>
  <si>
    <t>Celkem § 2339</t>
  </si>
  <si>
    <t>§ 3111 - Mateřské školy</t>
  </si>
  <si>
    <t xml:space="preserve">     5132 - Ochranné pomůcky</t>
  </si>
  <si>
    <t xml:space="preserve">     5139 - Nákup materiálu j.n.</t>
  </si>
  <si>
    <t xml:space="preserve">     5169 - Nákup ostatních služeb </t>
  </si>
  <si>
    <t xml:space="preserve">     5194 - Věcné dary</t>
  </si>
  <si>
    <t xml:space="preserve">     5331 - Neinvestiční příspěvky zřízeným PO - provoz</t>
  </si>
  <si>
    <t xml:space="preserve">     5901 - Neinvestiční rezerva pro oblast školství</t>
  </si>
  <si>
    <t xml:space="preserve">     5901 - Neinvestiční rezerva pro oblast školství (dotace na domácnosti)</t>
  </si>
  <si>
    <t xml:space="preserve">     6122 - Stroje, přístroje a zařízení</t>
  </si>
  <si>
    <t>Celkem § 3111</t>
  </si>
  <si>
    <t>§ 3319 - Ostatní záležitosti kultury</t>
  </si>
  <si>
    <t xml:space="preserve">     5021 - Ostatní osobní výdaje (zpravodaj RR, příp. kronikář)</t>
  </si>
  <si>
    <t xml:space="preserve">     5139 - Nákup materiálu jinde nezařazený</t>
  </si>
  <si>
    <t xml:space="preserve">     5164 - Nájemné</t>
  </si>
  <si>
    <t xml:space="preserve">     5167 - Služby školení a vzdělávání</t>
  </si>
  <si>
    <t xml:space="preserve">     5175 - Pohoštění</t>
  </si>
  <si>
    <t xml:space="preserve">     5222 - Neinvestiční transfery spolkům</t>
  </si>
  <si>
    <t xml:space="preserve">     5901 - nespecifikované rezervy (UZ 98)</t>
  </si>
  <si>
    <t>Celkem § 3319</t>
  </si>
  <si>
    <t>§ 3412 - Sportovní zařízení ve vlastnictví obce</t>
  </si>
  <si>
    <t xml:space="preserve">     5137- Drobný hmotný majetek</t>
  </si>
  <si>
    <t xml:space="preserve">     5154 - Elektrická energie</t>
  </si>
  <si>
    <t>Celkem § 3412</t>
  </si>
  <si>
    <t>§ 3419 - Ostatní sportovní činnost</t>
  </si>
  <si>
    <t xml:space="preserve">     5164 -Nájem</t>
  </si>
  <si>
    <t>5901 - Nespecifikované rezervy   UZ 98</t>
  </si>
  <si>
    <t>5901 - Nespecifikované rezervy</t>
  </si>
  <si>
    <t>6121 - Stavby</t>
  </si>
  <si>
    <t>Celkem § 3419</t>
  </si>
  <si>
    <t>§ 3635 - Územní plánování</t>
  </si>
  <si>
    <t xml:space="preserve"> 6121 - Stavby</t>
  </si>
  <si>
    <t>Celkem § 3635</t>
  </si>
  <si>
    <t>§ 3421 Využití volného času dětí a mládeže</t>
  </si>
  <si>
    <t>Celkem § 3421</t>
  </si>
  <si>
    <t>§ 3722 - Sběr a svoz komunálního odpadu</t>
  </si>
  <si>
    <t>Celkem § 3722</t>
  </si>
  <si>
    <t>§ 3745 - Péče o vzhled obcí a veřejnou zeleň</t>
  </si>
  <si>
    <t xml:space="preserve">       5011 - Platy zaměstnanců v pracovním poměru</t>
  </si>
  <si>
    <t xml:space="preserve">       5031 - Povinné pojistné na soc. zab. a příspěvek na státní pol. zam.</t>
  </si>
  <si>
    <t xml:space="preserve">       5032 - Povinné pojistné na veřejné zdravotní pojištění</t>
  </si>
  <si>
    <t xml:space="preserve">   5134 - Prádlo, oděv, obuv</t>
  </si>
  <si>
    <t xml:space="preserve">       5137 - Drobný hmotný dlouhodobý majetek</t>
  </si>
  <si>
    <t xml:space="preserve">       5139 - Nákup materiálu jinde nezařazený    </t>
  </si>
  <si>
    <t xml:space="preserve">       5151 - Studená voda</t>
  </si>
  <si>
    <t xml:space="preserve">       5154 - Elektrická energie</t>
  </si>
  <si>
    <t xml:space="preserve">       5156 - Pohonné hmoty a maziva</t>
  </si>
  <si>
    <t xml:space="preserve">       5169 - Nákup ostatních služeb</t>
  </si>
  <si>
    <t xml:space="preserve">       5171 - Opravy a udržování</t>
  </si>
  <si>
    <t xml:space="preserve">       5901- Rezervy</t>
  </si>
  <si>
    <t xml:space="preserve">       6121 - Budovy, haly a stavby</t>
  </si>
  <si>
    <t xml:space="preserve">       6122 - Stroje, přístroje a zařízení</t>
  </si>
  <si>
    <t>Celkem § 3745</t>
  </si>
  <si>
    <t>§ 6112 - Zastupitelstva obcí</t>
  </si>
  <si>
    <t xml:space="preserve">     5021 - Ostatní osobní výdaje(odměny členům výboru nezast,)</t>
  </si>
  <si>
    <t xml:space="preserve">     5023 - Odměny členů zastupitelstev obcí a krajů</t>
  </si>
  <si>
    <t xml:space="preserve">     5026 - Odchodné</t>
  </si>
  <si>
    <t xml:space="preserve">     5029 - Ostatní platby za provedenou práci jinde nezařazené</t>
  </si>
  <si>
    <t xml:space="preserve">     5031 - Povinné pojistné na soc. zab. a příspěvek na státní pol. zam.</t>
  </si>
  <si>
    <t xml:space="preserve">     5032 - Povinné pojistné na veřejné zdravotní pojištění</t>
  </si>
  <si>
    <t xml:space="preserve">     5038 - Povinné pojistné na úrazové pojištění</t>
  </si>
  <si>
    <t xml:space="preserve">     5039 - Ostatní povinné pojistné placené zaměstnavatelem</t>
  </si>
  <si>
    <t xml:space="preserve"> 5134 - Prádlo, oděv, obuv</t>
  </si>
  <si>
    <t xml:space="preserve">     5136 - Knihy, účební pomůcky a tisk</t>
  </si>
  <si>
    <t xml:space="preserve">     5163 - Služby peněžních ústavů</t>
  </si>
  <si>
    <t xml:space="preserve">     5166 - Konzultační, poradenské a právní služby</t>
  </si>
  <si>
    <t xml:space="preserve">     5173 - Cestovné</t>
  </si>
  <si>
    <t xml:space="preserve">     5229 - Ostatní neinv.transfery nezisk. a podobným organizacím</t>
  </si>
  <si>
    <t xml:space="preserve">     5176 - Účastnické poplatky na konference</t>
  </si>
  <si>
    <t xml:space="preserve">     5492 - Dary obyvatelstvu</t>
  </si>
  <si>
    <t>Celkem § 6118</t>
  </si>
  <si>
    <t>§ 6171 - Činnost místní správy</t>
  </si>
  <si>
    <t xml:space="preserve">       5021 - Ostatní osobní výdaje</t>
  </si>
  <si>
    <t xml:space="preserve">       5038 - Povinné pojistné na úrazové pojištění</t>
  </si>
  <si>
    <t xml:space="preserve">       5132 - Ochranné pomůcky</t>
  </si>
  <si>
    <t xml:space="preserve">       5133 - Léky a zdravotnický materiál</t>
  </si>
  <si>
    <t xml:space="preserve">       5134 - Prádlo, oděv a obuv s výj. ochr. pomůcek</t>
  </si>
  <si>
    <t xml:space="preserve">       5136 - Knihy, učební pomůcky a tisk</t>
  </si>
  <si>
    <t xml:space="preserve">       5139 - Nákup materiálu jinde nezařazený</t>
  </si>
  <si>
    <t xml:space="preserve">       5153 - Plyn</t>
  </si>
  <si>
    <t xml:space="preserve">       5161 - Poštovní služby</t>
  </si>
  <si>
    <t xml:space="preserve">       5162 - Služby elektronických komunikací</t>
  </si>
  <si>
    <t xml:space="preserve">       5163 - Služby peněních ústavů</t>
  </si>
  <si>
    <t xml:space="preserve">       5166 - Konzultační, poradenské a právní služby</t>
  </si>
  <si>
    <t xml:space="preserve">       5167 - Služby školení a vzdělávání</t>
  </si>
  <si>
    <t xml:space="preserve">       5168 - Zpracování dat a služby souvis. s inf. a kom. technologiemi</t>
  </si>
  <si>
    <t xml:space="preserve">       5172 - Programové vybavení</t>
  </si>
  <si>
    <t xml:space="preserve">       5173 - Cestovné</t>
  </si>
  <si>
    <t xml:space="preserve">       5175 - Pohoštění</t>
  </si>
  <si>
    <t xml:space="preserve">       5176 - Účastnické poplatky na konference</t>
  </si>
  <si>
    <t xml:space="preserve">       5179 - Ostatní nákupy jinde nezařazené</t>
  </si>
  <si>
    <t xml:space="preserve">       5191 - Zaplacené sankce</t>
  </si>
  <si>
    <t xml:space="preserve">       5192 - Poskytnuté náhrady</t>
  </si>
  <si>
    <t xml:space="preserve">       5194 - Věcné dary</t>
  </si>
  <si>
    <t xml:space="preserve">       5361 - Nákup kolků</t>
  </si>
  <si>
    <t xml:space="preserve">       5362 - Platby daní a poplatků státnímu rozpočtu</t>
  </si>
  <si>
    <t xml:space="preserve">       5365 - Platby daní a poplatků krajům, obcím a st. fondům</t>
  </si>
  <si>
    <t xml:space="preserve">       5424 - Náhrady mezd v době nemoci</t>
  </si>
  <si>
    <t xml:space="preserve">       5499 - Ostatní neinvestiční transfery obyvatelstvu</t>
  </si>
  <si>
    <t>5901 - nespecifikované rezervy</t>
  </si>
  <si>
    <t xml:space="preserve">       6121 - Budovy, haly a stavby </t>
  </si>
  <si>
    <t xml:space="preserve">       6123 - Dopravní prostředky</t>
  </si>
  <si>
    <t xml:space="preserve">       6125 - Výpočetní technika</t>
  </si>
  <si>
    <t xml:space="preserve">       6129 - Nákup dlouhodobého hmotného majetku jinde nezařazený</t>
  </si>
  <si>
    <t xml:space="preserve">          6130-  Nákup pozemky</t>
  </si>
  <si>
    <t>Celkem § 6171</t>
  </si>
  <si>
    <t>§ 6310 - Obecné příjmy a výdaje z finančních operací</t>
  </si>
  <si>
    <t xml:space="preserve">       5163 - Služby peněžních ústavů</t>
  </si>
  <si>
    <t>Celkem § 6310</t>
  </si>
  <si>
    <t>§ 6320 - Pojištění funkčně nespecifikované</t>
  </si>
  <si>
    <t>Celkem § 6320</t>
  </si>
  <si>
    <t>§ 6409 Rezervy</t>
  </si>
  <si>
    <t xml:space="preserve">     5909 - Nespecifikované rezervy - nákup pozemků</t>
  </si>
  <si>
    <t xml:space="preserve">     5909 - Ostatní neinvestiční výdaje j.n. </t>
  </si>
  <si>
    <t xml:space="preserve">     6901 - Rezervy kapitálových výdajů </t>
  </si>
  <si>
    <t>Celkem § 6409</t>
  </si>
  <si>
    <t>Výdaje celkem</t>
  </si>
  <si>
    <t xml:space="preserve">CELKEM </t>
  </si>
  <si>
    <t>Závazné ukazatele rozpočtu</t>
  </si>
  <si>
    <t>Místní poplatky</t>
  </si>
  <si>
    <t>Daň z nemovitostí</t>
  </si>
  <si>
    <t>Ostatní příjmy</t>
  </si>
  <si>
    <t>Neinvestiční převody (mezi městem)</t>
  </si>
  <si>
    <t>Příjmy včetně financování</t>
  </si>
  <si>
    <t>§ 2212 - Silnice</t>
  </si>
  <si>
    <t>§ 3111 - Mateřské školy (provozní transfer)</t>
  </si>
  <si>
    <t>§ 3111 - Mateřské školy (ostatní)</t>
  </si>
  <si>
    <t>§ 6409 Rezervy neinvestiční</t>
  </si>
  <si>
    <t>§ 6409 Rezervy investiční</t>
  </si>
  <si>
    <t xml:space="preserve">Závazný ukazatel rozpočtu </t>
  </si>
  <si>
    <t>MČ Praha-Křeslice</t>
  </si>
  <si>
    <t>účet</t>
  </si>
  <si>
    <t>Spotřeba materiálu</t>
  </si>
  <si>
    <t>Spotřeba energie</t>
  </si>
  <si>
    <t>Opravy a údržba</t>
  </si>
  <si>
    <t>Ostatní služby</t>
  </si>
  <si>
    <t xml:space="preserve">Mzdové náklady </t>
  </si>
  <si>
    <t xml:space="preserve">SP+ZP </t>
  </si>
  <si>
    <t>Ostaní náklady</t>
  </si>
  <si>
    <t>Ostatní daně a popl.</t>
  </si>
  <si>
    <t>Tvorba OP a rezerv (pohledávky)</t>
  </si>
  <si>
    <t>Odpisy (hosp.č.)</t>
  </si>
  <si>
    <t>Celkem náklady</t>
  </si>
  <si>
    <t>Tržby ze služeb</t>
  </si>
  <si>
    <t>Tržby z pronájmů</t>
  </si>
  <si>
    <t>Úroky</t>
  </si>
  <si>
    <t>Výnosy z přecenění</t>
  </si>
  <si>
    <t>Celkem výnosy</t>
  </si>
  <si>
    <t>Výsledek hospodaření</t>
  </si>
  <si>
    <t>Plán hospodářské činnosti  na rok 2024</t>
  </si>
  <si>
    <t xml:space="preserve">     5137 -Drobný dlouhodobý hmotný majetek</t>
  </si>
  <si>
    <t xml:space="preserve">     6121 - Stavby</t>
  </si>
  <si>
    <t xml:space="preserve">    6122 - Stroje, přístroje a zařízení</t>
  </si>
  <si>
    <t xml:space="preserve">     5041 - Odměny za užití duševního vlastnictví (OSA)</t>
  </si>
  <si>
    <t xml:space="preserve">     5169 - Nákup ostatních služeb UZ 98</t>
  </si>
  <si>
    <t xml:space="preserve">       5164 - Nájemné (kopírka a ván.dekory)</t>
  </si>
  <si>
    <t>schválený rozpočet 15. ZMČ 19.3.2024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</si>
</sst>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s_-;\-* #,##0.00\ _K_č_s_-;_-* &quot;-&quot;??\ _K_č_s_-;_-@_-"/>
  </numFmts>
  <fonts count="4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b/>
      <u/>
      <sz val="16"/>
      <name val="Arial CE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color rgb="FFFF0000"/>
      <name val="Arial CE"/>
      <family val="2"/>
      <charset val="238"/>
    </font>
    <font>
      <sz val="9"/>
      <name val="Arial"/>
      <family val="2"/>
      <charset val="238"/>
    </font>
    <font>
      <b/>
      <sz val="9"/>
      <color theme="3" tint="0.39997558519241921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7"/>
      <name val="Arial CE"/>
      <charset val="238"/>
    </font>
    <font>
      <sz val="7"/>
      <color indexed="9"/>
      <name val="Arial CE"/>
      <family val="2"/>
      <charset val="238"/>
    </font>
    <font>
      <sz val="7"/>
      <name val="Arial CE"/>
      <charset val="238"/>
    </font>
    <font>
      <sz val="7"/>
      <name val="Arial"/>
      <family val="2"/>
      <charset val="238"/>
    </font>
    <font>
      <sz val="7"/>
      <name val="Arial CE"/>
      <family val="2"/>
      <charset val="238"/>
    </font>
    <font>
      <b/>
      <sz val="7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5">
    <xf numFmtId="0" fontId="0" fillId="0" borderId="0" xfId="0"/>
    <xf numFmtId="49" fontId="2" fillId="0" borderId="0" xfId="0" applyNumberFormat="1" applyFont="1"/>
    <xf numFmtId="4" fontId="3" fillId="0" borderId="0" xfId="0" applyNumberFormat="1" applyFont="1"/>
    <xf numFmtId="4" fontId="4" fillId="2" borderId="0" xfId="0" applyNumberFormat="1" applyFont="1" applyFill="1"/>
    <xf numFmtId="49" fontId="3" fillId="0" borderId="0" xfId="0" applyNumberFormat="1" applyFont="1"/>
    <xf numFmtId="49" fontId="5" fillId="0" borderId="0" xfId="0" applyNumberFormat="1" applyFont="1"/>
    <xf numFmtId="49" fontId="6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centerContinuous"/>
    </xf>
    <xf numFmtId="14" fontId="8" fillId="2" borderId="0" xfId="0" applyNumberFormat="1" applyFont="1" applyFill="1"/>
    <xf numFmtId="4" fontId="7" fillId="0" borderId="0" xfId="0" applyNumberFormat="1" applyFont="1"/>
    <xf numFmtId="49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wrapText="1"/>
    </xf>
    <xf numFmtId="4" fontId="9" fillId="0" borderId="0" xfId="0" applyNumberFormat="1" applyFont="1"/>
    <xf numFmtId="4" fontId="10" fillId="0" borderId="0" xfId="0" applyNumberFormat="1" applyFont="1"/>
    <xf numFmtId="4" fontId="4" fillId="0" borderId="0" xfId="0" applyNumberFormat="1" applyFont="1"/>
    <xf numFmtId="4" fontId="3" fillId="3" borderId="0" xfId="0" applyNumberFormat="1" applyFont="1" applyFill="1"/>
    <xf numFmtId="4" fontId="3" fillId="2" borderId="0" xfId="0" applyNumberFormat="1" applyFont="1" applyFill="1"/>
    <xf numFmtId="4" fontId="9" fillId="2" borderId="0" xfId="0" applyNumberFormat="1" applyFont="1" applyFill="1"/>
    <xf numFmtId="49" fontId="3" fillId="2" borderId="0" xfId="0" applyNumberFormat="1" applyFont="1" applyFill="1" applyProtection="1">
      <protection locked="0"/>
    </xf>
    <xf numFmtId="4" fontId="3" fillId="2" borderId="0" xfId="0" applyNumberFormat="1" applyFont="1" applyFill="1" applyProtection="1">
      <protection locked="0"/>
    </xf>
    <xf numFmtId="4" fontId="4" fillId="2" borderId="0" xfId="0" applyNumberFormat="1" applyFont="1" applyFill="1" applyProtection="1">
      <protection locked="0"/>
    </xf>
    <xf numFmtId="4" fontId="4" fillId="5" borderId="0" xfId="0" applyNumberFormat="1" applyFont="1" applyFill="1"/>
    <xf numFmtId="4" fontId="10" fillId="5" borderId="0" xfId="0" applyNumberFormat="1" applyFont="1" applyFill="1"/>
    <xf numFmtId="4" fontId="10" fillId="5" borderId="0" xfId="0" applyNumberFormat="1" applyFont="1" applyFill="1" applyAlignment="1">
      <alignment horizontal="right"/>
    </xf>
    <xf numFmtId="4" fontId="11" fillId="0" borderId="0" xfId="0" applyNumberFormat="1" applyFont="1"/>
    <xf numFmtId="4" fontId="10" fillId="0" borderId="0" xfId="0" applyNumberFormat="1" applyFont="1" applyAlignment="1">
      <alignment horizontal="right"/>
    </xf>
    <xf numFmtId="4" fontId="12" fillId="0" borderId="0" xfId="0" applyNumberFormat="1" applyFont="1"/>
    <xf numFmtId="4" fontId="13" fillId="0" borderId="0" xfId="0" applyNumberFormat="1" applyFont="1"/>
    <xf numFmtId="49" fontId="4" fillId="0" borderId="0" xfId="0" applyNumberFormat="1" applyFont="1"/>
    <xf numFmtId="0" fontId="2" fillId="0" borderId="0" xfId="0" applyFont="1"/>
    <xf numFmtId="0" fontId="14" fillId="0" borderId="0" xfId="0" applyFont="1" applyAlignment="1" applyProtection="1">
      <alignment horizontal="left"/>
      <protection locked="0"/>
    </xf>
    <xf numFmtId="0" fontId="15" fillId="0" borderId="0" xfId="0" applyFont="1"/>
    <xf numFmtId="4" fontId="16" fillId="6" borderId="12" xfId="0" applyNumberFormat="1" applyFont="1" applyFill="1" applyBorder="1" applyAlignment="1" applyProtection="1">
      <alignment vertical="center"/>
      <protection locked="0"/>
    </xf>
    <xf numFmtId="4" fontId="17" fillId="6" borderId="7" xfId="0" applyNumberFormat="1" applyFont="1" applyFill="1" applyBorder="1" applyAlignment="1">
      <alignment horizontal="center" vertical="center"/>
    </xf>
    <xf numFmtId="4" fontId="17" fillId="6" borderId="13" xfId="0" applyNumberFormat="1" applyFont="1" applyFill="1" applyBorder="1" applyAlignment="1">
      <alignment horizontal="center" vertical="center"/>
    </xf>
    <xf numFmtId="49" fontId="17" fillId="6" borderId="14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0" xfId="0" applyNumberFormat="1" applyFont="1" applyFill="1" applyAlignment="1">
      <alignment horizontal="center" vertical="center"/>
    </xf>
    <xf numFmtId="4" fontId="17" fillId="6" borderId="15" xfId="0" applyNumberFormat="1" applyFont="1" applyFill="1" applyBorder="1" applyAlignment="1">
      <alignment horizontal="center" vertical="center"/>
    </xf>
    <xf numFmtId="4" fontId="17" fillId="6" borderId="16" xfId="0" applyNumberFormat="1" applyFont="1" applyFill="1" applyBorder="1" applyAlignment="1">
      <alignment horizontal="center" vertical="center"/>
    </xf>
    <xf numFmtId="49" fontId="18" fillId="0" borderId="7" xfId="0" applyNumberFormat="1" applyFont="1" applyBorder="1"/>
    <xf numFmtId="4" fontId="19" fillId="0" borderId="7" xfId="0" applyNumberFormat="1" applyFont="1" applyBorder="1" applyProtection="1">
      <protection locked="0"/>
    </xf>
    <xf numFmtId="4" fontId="19" fillId="0" borderId="7" xfId="1" applyNumberFormat="1" applyFont="1" applyFill="1" applyBorder="1" applyAlignment="1" applyProtection="1"/>
    <xf numFmtId="4" fontId="19" fillId="0" borderId="7" xfId="1" applyNumberFormat="1" applyFont="1" applyFill="1" applyBorder="1" applyProtection="1">
      <protection locked="0"/>
    </xf>
    <xf numFmtId="4" fontId="19" fillId="0" borderId="7" xfId="0" applyNumberFormat="1" applyFont="1" applyBorder="1"/>
    <xf numFmtId="49" fontId="20" fillId="0" borderId="7" xfId="0" applyNumberFormat="1" applyFont="1" applyBorder="1" applyProtection="1">
      <protection locked="0"/>
    </xf>
    <xf numFmtId="2" fontId="19" fillId="0" borderId="7" xfId="0" applyNumberFormat="1" applyFont="1" applyBorder="1"/>
    <xf numFmtId="49" fontId="16" fillId="4" borderId="7" xfId="0" applyNumberFormat="1" applyFont="1" applyFill="1" applyBorder="1"/>
    <xf numFmtId="4" fontId="21" fillId="4" borderId="7" xfId="1" applyNumberFormat="1" applyFont="1" applyFill="1" applyBorder="1" applyAlignment="1" applyProtection="1"/>
    <xf numFmtId="49" fontId="16" fillId="0" borderId="7" xfId="0" applyNumberFormat="1" applyFont="1" applyBorder="1"/>
    <xf numFmtId="4" fontId="21" fillId="0" borderId="7" xfId="1" applyNumberFormat="1" applyFont="1" applyFill="1" applyBorder="1" applyAlignment="1" applyProtection="1"/>
    <xf numFmtId="4" fontId="19" fillId="0" borderId="7" xfId="1" applyNumberFormat="1" applyFont="1" applyFill="1" applyBorder="1" applyProtection="1"/>
    <xf numFmtId="4" fontId="0" fillId="0" borderId="0" xfId="0" applyNumberFormat="1"/>
    <xf numFmtId="49" fontId="16" fillId="0" borderId="7" xfId="0" applyNumberFormat="1" applyFont="1" applyBorder="1" applyProtection="1">
      <protection locked="0"/>
    </xf>
    <xf numFmtId="4" fontId="19" fillId="0" borderId="7" xfId="1" applyNumberFormat="1" applyFont="1" applyFill="1" applyBorder="1" applyAlignment="1" applyProtection="1">
      <protection locked="0"/>
    </xf>
    <xf numFmtId="4" fontId="21" fillId="4" borderId="7" xfId="1" applyNumberFormat="1" applyFont="1" applyFill="1" applyBorder="1" applyProtection="1"/>
    <xf numFmtId="0" fontId="22" fillId="0" borderId="0" xfId="0" applyFont="1"/>
    <xf numFmtId="49" fontId="20" fillId="0" borderId="7" xfId="0" applyNumberFormat="1" applyFont="1" applyBorder="1"/>
    <xf numFmtId="49" fontId="20" fillId="0" borderId="7" xfId="0" applyNumberFormat="1" applyFont="1" applyBorder="1" applyAlignment="1" applyProtection="1">
      <alignment horizontal="left" indent="1"/>
      <protection locked="0"/>
    </xf>
    <xf numFmtId="4" fontId="21" fillId="0" borderId="7" xfId="1" applyNumberFormat="1" applyFont="1" applyFill="1" applyBorder="1" applyProtection="1"/>
    <xf numFmtId="4" fontId="21" fillId="4" borderId="7" xfId="0" applyNumberFormat="1" applyFont="1" applyFill="1" applyBorder="1"/>
    <xf numFmtId="49" fontId="20" fillId="0" borderId="7" xfId="0" applyNumberFormat="1" applyFont="1" applyBorder="1" applyAlignment="1" applyProtection="1">
      <alignment horizontal="left"/>
      <protection locked="0"/>
    </xf>
    <xf numFmtId="49" fontId="18" fillId="0" borderId="7" xfId="0" applyNumberFormat="1" applyFont="1" applyBorder="1" applyAlignment="1">
      <alignment horizontal="left"/>
    </xf>
    <xf numFmtId="49" fontId="20" fillId="0" borderId="7" xfId="0" applyNumberFormat="1" applyFont="1" applyBorder="1" applyAlignment="1">
      <alignment horizontal="left"/>
    </xf>
    <xf numFmtId="0" fontId="23" fillId="0" borderId="0" xfId="0" applyFont="1"/>
    <xf numFmtId="0" fontId="24" fillId="0" borderId="0" xfId="0" applyFont="1"/>
    <xf numFmtId="49" fontId="24" fillId="0" borderId="0" xfId="0" applyNumberFormat="1" applyFont="1" applyAlignment="1">
      <alignment horizontal="right"/>
    </xf>
    <xf numFmtId="4" fontId="24" fillId="0" borderId="0" xfId="0" applyNumberFormat="1" applyFont="1" applyAlignment="1">
      <alignment horizontal="right"/>
    </xf>
    <xf numFmtId="49" fontId="20" fillId="0" borderId="7" xfId="0" applyNumberFormat="1" applyFont="1" applyBorder="1" applyAlignment="1" applyProtection="1">
      <alignment horizontal="left" indent="2"/>
      <protection locked="0"/>
    </xf>
    <xf numFmtId="4" fontId="19" fillId="0" borderId="7" xfId="1" applyNumberFormat="1" applyFont="1" applyFill="1" applyBorder="1"/>
    <xf numFmtId="0" fontId="25" fillId="0" borderId="0" xfId="0" applyFont="1"/>
    <xf numFmtId="4" fontId="19" fillId="0" borderId="7" xfId="1" applyNumberFormat="1" applyFont="1" applyBorder="1" applyAlignment="1" applyProtection="1"/>
    <xf numFmtId="4" fontId="19" fillId="0" borderId="7" xfId="1" applyNumberFormat="1" applyFont="1" applyBorder="1" applyProtection="1"/>
    <xf numFmtId="4" fontId="19" fillId="0" borderId="7" xfId="1" applyNumberFormat="1" applyFont="1" applyBorder="1"/>
    <xf numFmtId="4" fontId="19" fillId="0" borderId="7" xfId="1" applyNumberFormat="1" applyFont="1" applyBorder="1" applyAlignment="1"/>
    <xf numFmtId="49" fontId="16" fillId="7" borderId="7" xfId="0" applyNumberFormat="1" applyFont="1" applyFill="1" applyBorder="1"/>
    <xf numFmtId="164" fontId="21" fillId="7" borderId="7" xfId="1" applyFont="1" applyFill="1" applyBorder="1" applyAlignment="1" applyProtection="1"/>
    <xf numFmtId="164" fontId="21" fillId="7" borderId="7" xfId="1" applyFont="1" applyFill="1" applyBorder="1" applyProtection="1"/>
    <xf numFmtId="4" fontId="21" fillId="7" borderId="7" xfId="0" applyNumberFormat="1" applyFont="1" applyFill="1" applyBorder="1"/>
    <xf numFmtId="49" fontId="20" fillId="0" borderId="0" xfId="0" applyNumberFormat="1" applyFont="1"/>
    <xf numFmtId="49" fontId="26" fillId="4" borderId="0" xfId="0" applyNumberFormat="1" applyFont="1" applyFill="1" applyProtection="1">
      <protection locked="0"/>
    </xf>
    <xf numFmtId="0" fontId="0" fillId="4" borderId="0" xfId="0" applyFill="1"/>
    <xf numFmtId="49" fontId="20" fillId="4" borderId="7" xfId="0" applyNumberFormat="1" applyFont="1" applyFill="1" applyBorder="1" applyProtection="1">
      <protection locked="0"/>
    </xf>
    <xf numFmtId="4" fontId="19" fillId="4" borderId="7" xfId="1" applyNumberFormat="1" applyFont="1" applyFill="1" applyBorder="1" applyProtection="1">
      <protection locked="0"/>
    </xf>
    <xf numFmtId="4" fontId="19" fillId="4" borderId="7" xfId="0" applyNumberFormat="1" applyFont="1" applyFill="1" applyBorder="1" applyProtection="1">
      <protection locked="0"/>
    </xf>
    <xf numFmtId="4" fontId="19" fillId="4" borderId="7" xfId="0" applyNumberFormat="1" applyFont="1" applyFill="1" applyBorder="1"/>
    <xf numFmtId="0" fontId="19" fillId="0" borderId="0" xfId="0" applyFont="1"/>
    <xf numFmtId="0" fontId="27" fillId="0" borderId="0" xfId="0" applyFont="1"/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2" fillId="0" borderId="2" xfId="0" applyFont="1" applyBorder="1" applyAlignment="1">
      <alignment wrapText="1"/>
    </xf>
    <xf numFmtId="0" fontId="32" fillId="0" borderId="17" xfId="0" applyFont="1" applyBorder="1" applyAlignment="1">
      <alignment wrapText="1"/>
    </xf>
    <xf numFmtId="0" fontId="30" fillId="0" borderId="2" xfId="0" applyFont="1" applyBorder="1" applyAlignment="1">
      <alignment horizontal="center" wrapText="1"/>
    </xf>
    <xf numFmtId="0" fontId="28" fillId="0" borderId="18" xfId="0" applyFont="1" applyBorder="1" applyAlignment="1">
      <alignment horizontal="right" wrapText="1"/>
    </xf>
    <xf numFmtId="0" fontId="28" fillId="0" borderId="18" xfId="0" applyFont="1" applyBorder="1" applyAlignment="1">
      <alignment wrapText="1"/>
    </xf>
    <xf numFmtId="4" fontId="28" fillId="0" borderId="19" xfId="0" applyNumberFormat="1" applyFont="1" applyBorder="1" applyAlignment="1">
      <alignment wrapText="1"/>
    </xf>
    <xf numFmtId="0" fontId="28" fillId="0" borderId="7" xfId="0" applyFont="1" applyBorder="1" applyAlignment="1">
      <alignment horizontal="right" wrapText="1"/>
    </xf>
    <xf numFmtId="0" fontId="28" fillId="0" borderId="7" xfId="0" applyFont="1" applyBorder="1" applyAlignment="1">
      <alignment wrapText="1"/>
    </xf>
    <xf numFmtId="4" fontId="28" fillId="0" borderId="20" xfId="0" applyNumberFormat="1" applyFont="1" applyBorder="1" applyAlignment="1">
      <alignment horizontal="right" wrapText="1"/>
    </xf>
    <xf numFmtId="0" fontId="1" fillId="0" borderId="0" xfId="0" applyFont="1"/>
    <xf numFmtId="4" fontId="28" fillId="0" borderId="20" xfId="0" applyNumberFormat="1" applyFont="1" applyBorder="1" applyAlignment="1">
      <alignment wrapText="1"/>
    </xf>
    <xf numFmtId="4" fontId="27" fillId="0" borderId="0" xfId="0" applyNumberFormat="1" applyFont="1"/>
    <xf numFmtId="49" fontId="33" fillId="0" borderId="3" xfId="0" applyNumberFormat="1" applyFont="1" applyBorder="1" applyProtection="1">
      <protection locked="0"/>
    </xf>
    <xf numFmtId="4" fontId="33" fillId="0" borderId="4" xfId="0" applyNumberFormat="1" applyFont="1" applyBorder="1" applyProtection="1">
      <protection locked="0"/>
    </xf>
    <xf numFmtId="4" fontId="34" fillId="0" borderId="5" xfId="0" applyNumberFormat="1" applyFont="1" applyBorder="1" applyProtection="1">
      <protection locked="0"/>
    </xf>
    <xf numFmtId="49" fontId="33" fillId="0" borderId="6" xfId="0" applyNumberFormat="1" applyFont="1" applyBorder="1" applyProtection="1">
      <protection locked="0"/>
    </xf>
    <xf numFmtId="4" fontId="33" fillId="0" borderId="7" xfId="0" applyNumberFormat="1" applyFont="1" applyBorder="1" applyProtection="1">
      <protection locked="0"/>
    </xf>
    <xf numFmtId="4" fontId="34" fillId="0" borderId="8" xfId="0" applyNumberFormat="1" applyFont="1" applyBorder="1" applyProtection="1">
      <protection locked="0"/>
    </xf>
    <xf numFmtId="49" fontId="33" fillId="2" borderId="6" xfId="0" applyNumberFormat="1" applyFont="1" applyFill="1" applyBorder="1" applyProtection="1">
      <protection locked="0"/>
    </xf>
    <xf numFmtId="0" fontId="35" fillId="0" borderId="7" xfId="0" applyFont="1" applyBorder="1"/>
    <xf numFmtId="4" fontId="33" fillId="2" borderId="7" xfId="0" applyNumberFormat="1" applyFont="1" applyFill="1" applyBorder="1" applyProtection="1">
      <protection locked="0"/>
    </xf>
    <xf numFmtId="49" fontId="34" fillId="2" borderId="6" xfId="0" applyNumberFormat="1" applyFont="1" applyFill="1" applyBorder="1"/>
    <xf numFmtId="4" fontId="34" fillId="2" borderId="7" xfId="0" applyNumberFormat="1" applyFont="1" applyFill="1" applyBorder="1"/>
    <xf numFmtId="4" fontId="34" fillId="0" borderId="8" xfId="0" applyNumberFormat="1" applyFont="1" applyBorder="1"/>
    <xf numFmtId="49" fontId="36" fillId="4" borderId="6" xfId="0" applyNumberFormat="1" applyFont="1" applyFill="1" applyBorder="1"/>
    <xf numFmtId="4" fontId="34" fillId="4" borderId="7" xfId="0" applyNumberFormat="1" applyFont="1" applyFill="1" applyBorder="1"/>
    <xf numFmtId="4" fontId="34" fillId="4" borderId="8" xfId="0" applyNumberFormat="1" applyFont="1" applyFill="1" applyBorder="1"/>
    <xf numFmtId="49" fontId="36" fillId="4" borderId="6" xfId="0" applyNumberFormat="1" applyFont="1" applyFill="1" applyBorder="1" applyProtection="1">
      <protection locked="0"/>
    </xf>
    <xf numFmtId="4" fontId="33" fillId="4" borderId="7" xfId="0" applyNumberFormat="1" applyFont="1" applyFill="1" applyBorder="1" applyProtection="1">
      <protection locked="0"/>
    </xf>
    <xf numFmtId="4" fontId="34" fillId="4" borderId="8" xfId="0" applyNumberFormat="1" applyFont="1" applyFill="1" applyBorder="1" applyProtection="1">
      <protection locked="0"/>
    </xf>
    <xf numFmtId="49" fontId="34" fillId="2" borderId="9" xfId="0" applyNumberFormat="1" applyFont="1" applyFill="1" applyBorder="1" applyProtection="1">
      <protection locked="0"/>
    </xf>
    <xf numFmtId="4" fontId="34" fillId="2" borderId="10" xfId="0" applyNumberFormat="1" applyFont="1" applyFill="1" applyBorder="1" applyProtection="1">
      <protection locked="0"/>
    </xf>
    <xf numFmtId="4" fontId="34" fillId="0" borderId="11" xfId="0" applyNumberFormat="1" applyFont="1" applyBorder="1" applyProtection="1">
      <protection locked="0"/>
    </xf>
    <xf numFmtId="0" fontId="37" fillId="0" borderId="0" xfId="0" applyFont="1"/>
    <xf numFmtId="0" fontId="38" fillId="0" borderId="0" xfId="0" applyFont="1"/>
    <xf numFmtId="0" fontId="38" fillId="0" borderId="7" xfId="0" applyFont="1" applyBorder="1"/>
    <xf numFmtId="3" fontId="38" fillId="0" borderId="7" xfId="0" applyNumberFormat="1" applyFont="1" applyBorder="1"/>
    <xf numFmtId="0" fontId="37" fillId="0" borderId="7" xfId="0" applyFont="1" applyBorder="1"/>
    <xf numFmtId="3" fontId="37" fillId="0" borderId="7" xfId="0" applyNumberFormat="1" applyFont="1" applyBorder="1"/>
    <xf numFmtId="3" fontId="38" fillId="0" borderId="0" xfId="0" applyNumberFormat="1" applyFont="1"/>
    <xf numFmtId="0" fontId="37" fillId="0" borderId="0" xfId="0" applyFont="1" applyAlignment="1" applyProtection="1">
      <alignment horizontal="left"/>
      <protection locked="0"/>
    </xf>
    <xf numFmtId="0" fontId="39" fillId="0" borderId="0" xfId="0" applyFont="1"/>
    <xf numFmtId="49" fontId="38" fillId="0" borderId="7" xfId="0" applyNumberFormat="1" applyFont="1" applyBorder="1"/>
    <xf numFmtId="0" fontId="38" fillId="8" borderId="7" xfId="0" applyFont="1" applyFill="1" applyBorder="1"/>
    <xf numFmtId="3" fontId="38" fillId="8" borderId="7" xfId="0" applyNumberFormat="1" applyFont="1" applyFill="1" applyBorder="1"/>
    <xf numFmtId="3" fontId="0" fillId="0" borderId="0" xfId="0" applyNumberFormat="1"/>
    <xf numFmtId="0" fontId="28" fillId="9" borderId="7" xfId="0" applyFont="1" applyFill="1" applyBorder="1" applyAlignment="1">
      <alignment wrapText="1"/>
    </xf>
    <xf numFmtId="4" fontId="28" fillId="9" borderId="20" xfId="0" applyNumberFormat="1" applyFont="1" applyFill="1" applyBorder="1" applyAlignment="1">
      <alignment horizontal="right" wrapText="1"/>
    </xf>
    <xf numFmtId="0" fontId="31" fillId="9" borderId="7" xfId="0" applyFont="1" applyFill="1" applyBorder="1" applyAlignment="1">
      <alignment wrapText="1"/>
    </xf>
    <xf numFmtId="0" fontId="31" fillId="10" borderId="22" xfId="0" applyFont="1" applyFill="1" applyBorder="1" applyAlignment="1">
      <alignment wrapText="1"/>
    </xf>
    <xf numFmtId="0" fontId="32" fillId="10" borderId="21" xfId="0" applyFont="1" applyFill="1" applyBorder="1" applyAlignment="1">
      <alignment wrapText="1"/>
    </xf>
    <xf numFmtId="4" fontId="28" fillId="11" borderId="20" xfId="0" applyNumberFormat="1" applyFont="1" applyFill="1" applyBorder="1" applyAlignment="1">
      <alignment horizontal="right" wrapText="1"/>
    </xf>
    <xf numFmtId="4" fontId="19" fillId="0" borderId="23" xfId="1" applyNumberFormat="1" applyFont="1" applyFill="1" applyBorder="1" applyProtection="1">
      <protection locked="0"/>
    </xf>
  </cellXfs>
  <cellStyles count="2">
    <cellStyle name="Čárka 2" xfId="1" xr:uid="{7C70673A-D50B-4A14-8C51-EE9FD9245EFD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5703-3868-4CEC-98EB-8C23EE206BA8}">
  <dimension ref="B2:G33"/>
  <sheetViews>
    <sheetView tabSelected="1" workbookViewId="0">
      <selection activeCell="F25" sqref="F25"/>
    </sheetView>
  </sheetViews>
  <sheetFormatPr defaultRowHeight="12.75" x14ac:dyDescent="0.2"/>
  <cols>
    <col min="3" max="3" width="53.85546875" customWidth="1"/>
    <col min="4" max="4" width="45.7109375" customWidth="1"/>
    <col min="6" max="6" width="23.85546875" customWidth="1"/>
    <col min="259" max="259" width="39.28515625" customWidth="1"/>
    <col min="260" max="260" width="45.7109375" customWidth="1"/>
    <col min="515" max="515" width="39.28515625" customWidth="1"/>
    <col min="516" max="516" width="45.7109375" customWidth="1"/>
    <col min="771" max="771" width="39.28515625" customWidth="1"/>
    <col min="772" max="772" width="45.7109375" customWidth="1"/>
    <col min="1027" max="1027" width="39.28515625" customWidth="1"/>
    <col min="1028" max="1028" width="45.7109375" customWidth="1"/>
    <col min="1283" max="1283" width="39.28515625" customWidth="1"/>
    <col min="1284" max="1284" width="45.7109375" customWidth="1"/>
    <col min="1539" max="1539" width="39.28515625" customWidth="1"/>
    <col min="1540" max="1540" width="45.7109375" customWidth="1"/>
    <col min="1795" max="1795" width="39.28515625" customWidth="1"/>
    <col min="1796" max="1796" width="45.7109375" customWidth="1"/>
    <col min="2051" max="2051" width="39.28515625" customWidth="1"/>
    <col min="2052" max="2052" width="45.7109375" customWidth="1"/>
    <col min="2307" max="2307" width="39.28515625" customWidth="1"/>
    <col min="2308" max="2308" width="45.7109375" customWidth="1"/>
    <col min="2563" max="2563" width="39.28515625" customWidth="1"/>
    <col min="2564" max="2564" width="45.7109375" customWidth="1"/>
    <col min="2819" max="2819" width="39.28515625" customWidth="1"/>
    <col min="2820" max="2820" width="45.7109375" customWidth="1"/>
    <col min="3075" max="3075" width="39.28515625" customWidth="1"/>
    <col min="3076" max="3076" width="45.7109375" customWidth="1"/>
    <col min="3331" max="3331" width="39.28515625" customWidth="1"/>
    <col min="3332" max="3332" width="45.7109375" customWidth="1"/>
    <col min="3587" max="3587" width="39.28515625" customWidth="1"/>
    <col min="3588" max="3588" width="45.7109375" customWidth="1"/>
    <col min="3843" max="3843" width="39.28515625" customWidth="1"/>
    <col min="3844" max="3844" width="45.7109375" customWidth="1"/>
    <col min="4099" max="4099" width="39.28515625" customWidth="1"/>
    <col min="4100" max="4100" width="45.7109375" customWidth="1"/>
    <col min="4355" max="4355" width="39.28515625" customWidth="1"/>
    <col min="4356" max="4356" width="45.7109375" customWidth="1"/>
    <col min="4611" max="4611" width="39.28515625" customWidth="1"/>
    <col min="4612" max="4612" width="45.7109375" customWidth="1"/>
    <col min="4867" max="4867" width="39.28515625" customWidth="1"/>
    <col min="4868" max="4868" width="45.7109375" customWidth="1"/>
    <col min="5123" max="5123" width="39.28515625" customWidth="1"/>
    <col min="5124" max="5124" width="45.7109375" customWidth="1"/>
    <col min="5379" max="5379" width="39.28515625" customWidth="1"/>
    <col min="5380" max="5380" width="45.7109375" customWidth="1"/>
    <col min="5635" max="5635" width="39.28515625" customWidth="1"/>
    <col min="5636" max="5636" width="45.7109375" customWidth="1"/>
    <col min="5891" max="5891" width="39.28515625" customWidth="1"/>
    <col min="5892" max="5892" width="45.7109375" customWidth="1"/>
    <col min="6147" max="6147" width="39.28515625" customWidth="1"/>
    <col min="6148" max="6148" width="45.7109375" customWidth="1"/>
    <col min="6403" max="6403" width="39.28515625" customWidth="1"/>
    <col min="6404" max="6404" width="45.7109375" customWidth="1"/>
    <col min="6659" max="6659" width="39.28515625" customWidth="1"/>
    <col min="6660" max="6660" width="45.7109375" customWidth="1"/>
    <col min="6915" max="6915" width="39.28515625" customWidth="1"/>
    <col min="6916" max="6916" width="45.7109375" customWidth="1"/>
    <col min="7171" max="7171" width="39.28515625" customWidth="1"/>
    <col min="7172" max="7172" width="45.7109375" customWidth="1"/>
    <col min="7427" max="7427" width="39.28515625" customWidth="1"/>
    <col min="7428" max="7428" width="45.7109375" customWidth="1"/>
    <col min="7683" max="7683" width="39.28515625" customWidth="1"/>
    <col min="7684" max="7684" width="45.7109375" customWidth="1"/>
    <col min="7939" max="7939" width="39.28515625" customWidth="1"/>
    <col min="7940" max="7940" width="45.7109375" customWidth="1"/>
    <col min="8195" max="8195" width="39.28515625" customWidth="1"/>
    <col min="8196" max="8196" width="45.7109375" customWidth="1"/>
    <col min="8451" max="8451" width="39.28515625" customWidth="1"/>
    <col min="8452" max="8452" width="45.7109375" customWidth="1"/>
    <col min="8707" max="8707" width="39.28515625" customWidth="1"/>
    <col min="8708" max="8708" width="45.7109375" customWidth="1"/>
    <col min="8963" max="8963" width="39.28515625" customWidth="1"/>
    <col min="8964" max="8964" width="45.7109375" customWidth="1"/>
    <col min="9219" max="9219" width="39.28515625" customWidth="1"/>
    <col min="9220" max="9220" width="45.7109375" customWidth="1"/>
    <col min="9475" max="9475" width="39.28515625" customWidth="1"/>
    <col min="9476" max="9476" width="45.7109375" customWidth="1"/>
    <col min="9731" max="9731" width="39.28515625" customWidth="1"/>
    <col min="9732" max="9732" width="45.7109375" customWidth="1"/>
    <col min="9987" max="9987" width="39.28515625" customWidth="1"/>
    <col min="9988" max="9988" width="45.7109375" customWidth="1"/>
    <col min="10243" max="10243" width="39.28515625" customWidth="1"/>
    <col min="10244" max="10244" width="45.7109375" customWidth="1"/>
    <col min="10499" max="10499" width="39.28515625" customWidth="1"/>
    <col min="10500" max="10500" width="45.7109375" customWidth="1"/>
    <col min="10755" max="10755" width="39.28515625" customWidth="1"/>
    <col min="10756" max="10756" width="45.7109375" customWidth="1"/>
    <col min="11011" max="11011" width="39.28515625" customWidth="1"/>
    <col min="11012" max="11012" width="45.7109375" customWidth="1"/>
    <col min="11267" max="11267" width="39.28515625" customWidth="1"/>
    <col min="11268" max="11268" width="45.7109375" customWidth="1"/>
    <col min="11523" max="11523" width="39.28515625" customWidth="1"/>
    <col min="11524" max="11524" width="45.7109375" customWidth="1"/>
    <col min="11779" max="11779" width="39.28515625" customWidth="1"/>
    <col min="11780" max="11780" width="45.7109375" customWidth="1"/>
    <col min="12035" max="12035" width="39.28515625" customWidth="1"/>
    <col min="12036" max="12036" width="45.7109375" customWidth="1"/>
    <col min="12291" max="12291" width="39.28515625" customWidth="1"/>
    <col min="12292" max="12292" width="45.7109375" customWidth="1"/>
    <col min="12547" max="12547" width="39.28515625" customWidth="1"/>
    <col min="12548" max="12548" width="45.7109375" customWidth="1"/>
    <col min="12803" max="12803" width="39.28515625" customWidth="1"/>
    <col min="12804" max="12804" width="45.7109375" customWidth="1"/>
    <col min="13059" max="13059" width="39.28515625" customWidth="1"/>
    <col min="13060" max="13060" width="45.7109375" customWidth="1"/>
    <col min="13315" max="13315" width="39.28515625" customWidth="1"/>
    <col min="13316" max="13316" width="45.7109375" customWidth="1"/>
    <col min="13571" max="13571" width="39.28515625" customWidth="1"/>
    <col min="13572" max="13572" width="45.7109375" customWidth="1"/>
    <col min="13827" max="13827" width="39.28515625" customWidth="1"/>
    <col min="13828" max="13828" width="45.7109375" customWidth="1"/>
    <col min="14083" max="14083" width="39.28515625" customWidth="1"/>
    <col min="14084" max="14084" width="45.7109375" customWidth="1"/>
    <col min="14339" max="14339" width="39.28515625" customWidth="1"/>
    <col min="14340" max="14340" width="45.7109375" customWidth="1"/>
    <col min="14595" max="14595" width="39.28515625" customWidth="1"/>
    <col min="14596" max="14596" width="45.7109375" customWidth="1"/>
    <col min="14851" max="14851" width="39.28515625" customWidth="1"/>
    <col min="14852" max="14852" width="45.7109375" customWidth="1"/>
    <col min="15107" max="15107" width="39.28515625" customWidth="1"/>
    <col min="15108" max="15108" width="45.7109375" customWidth="1"/>
    <col min="15363" max="15363" width="39.28515625" customWidth="1"/>
    <col min="15364" max="15364" width="45.7109375" customWidth="1"/>
    <col min="15619" max="15619" width="39.28515625" customWidth="1"/>
    <col min="15620" max="15620" width="45.7109375" customWidth="1"/>
    <col min="15875" max="15875" width="39.28515625" customWidth="1"/>
    <col min="15876" max="15876" width="45.7109375" customWidth="1"/>
    <col min="16131" max="16131" width="39.28515625" customWidth="1"/>
    <col min="16132" max="16132" width="45.7109375" customWidth="1"/>
  </cols>
  <sheetData>
    <row r="2" spans="2:7" ht="15.75" x14ac:dyDescent="0.25">
      <c r="B2" s="125" t="s">
        <v>0</v>
      </c>
      <c r="C2" s="125"/>
      <c r="D2" s="125" t="s">
        <v>216</v>
      </c>
    </row>
    <row r="3" spans="2:7" ht="15.75" x14ac:dyDescent="0.25">
      <c r="B3" s="126"/>
      <c r="C3" s="126"/>
      <c r="D3" s="126"/>
    </row>
    <row r="4" spans="2:7" ht="15.75" x14ac:dyDescent="0.25">
      <c r="B4" s="125" t="s">
        <v>1</v>
      </c>
      <c r="C4" s="126"/>
      <c r="D4" s="126"/>
    </row>
    <row r="5" spans="2:7" ht="15.75" x14ac:dyDescent="0.25">
      <c r="B5" s="126"/>
      <c r="C5" s="127" t="s">
        <v>179</v>
      </c>
      <c r="D5" s="128">
        <v>113400</v>
      </c>
      <c r="F5" s="54"/>
    </row>
    <row r="6" spans="2:7" ht="15.75" x14ac:dyDescent="0.25">
      <c r="B6" s="126"/>
      <c r="C6" s="127" t="s">
        <v>180</v>
      </c>
      <c r="D6" s="128">
        <v>2180000</v>
      </c>
    </row>
    <row r="7" spans="2:7" ht="15.75" x14ac:dyDescent="0.25">
      <c r="B7" s="126"/>
      <c r="C7" s="127" t="s">
        <v>181</v>
      </c>
      <c r="D7" s="128">
        <v>959000</v>
      </c>
    </row>
    <row r="8" spans="2:7" ht="15.75" x14ac:dyDescent="0.25">
      <c r="B8" s="126"/>
      <c r="C8" s="127" t="s">
        <v>182</v>
      </c>
      <c r="D8" s="128">
        <v>7356500</v>
      </c>
      <c r="F8" s="54"/>
    </row>
    <row r="9" spans="2:7" ht="15.75" x14ac:dyDescent="0.25">
      <c r="B9" s="126"/>
      <c r="C9" s="129" t="s">
        <v>41</v>
      </c>
      <c r="D9" s="130">
        <f>SUM(D5:D8)</f>
        <v>10608900</v>
      </c>
    </row>
    <row r="10" spans="2:7" ht="15.75" x14ac:dyDescent="0.25">
      <c r="B10" s="126"/>
      <c r="C10" s="127" t="s">
        <v>42</v>
      </c>
      <c r="D10" s="128">
        <v>10830900</v>
      </c>
    </row>
    <row r="11" spans="2:7" ht="15.75" x14ac:dyDescent="0.25">
      <c r="B11" s="126"/>
      <c r="C11" s="129" t="s">
        <v>183</v>
      </c>
      <c r="D11" s="130">
        <v>21439800</v>
      </c>
      <c r="F11" s="137"/>
    </row>
    <row r="12" spans="2:7" ht="15.75" x14ac:dyDescent="0.25">
      <c r="B12" s="126"/>
      <c r="C12" s="126"/>
      <c r="D12" s="131"/>
      <c r="F12" s="137"/>
    </row>
    <row r="13" spans="2:7" ht="15.75" x14ac:dyDescent="0.25">
      <c r="B13" s="126"/>
      <c r="C13" s="126"/>
      <c r="D13" s="131"/>
    </row>
    <row r="14" spans="2:7" ht="15.75" x14ac:dyDescent="0.25">
      <c r="B14" s="132" t="s">
        <v>45</v>
      </c>
      <c r="C14" s="125"/>
      <c r="D14" s="131"/>
    </row>
    <row r="15" spans="2:7" ht="15.75" x14ac:dyDescent="0.25">
      <c r="B15" s="133"/>
      <c r="C15" s="127" t="s">
        <v>184</v>
      </c>
      <c r="D15" s="128">
        <v>950000</v>
      </c>
      <c r="F15" s="54"/>
    </row>
    <row r="16" spans="2:7" ht="15.75" x14ac:dyDescent="0.25">
      <c r="B16" s="133"/>
      <c r="C16" s="127" t="s">
        <v>185</v>
      </c>
      <c r="D16" s="128">
        <v>570000</v>
      </c>
      <c r="F16" s="54"/>
      <c r="G16" s="137"/>
    </row>
    <row r="17" spans="2:6" ht="15.75" x14ac:dyDescent="0.25">
      <c r="B17" s="133"/>
      <c r="C17" s="127" t="s">
        <v>186</v>
      </c>
      <c r="D17" s="128">
        <v>70000</v>
      </c>
    </row>
    <row r="18" spans="2:6" ht="15.75" x14ac:dyDescent="0.25">
      <c r="B18" s="133"/>
      <c r="C18" s="127" t="s">
        <v>71</v>
      </c>
      <c r="D18" s="128">
        <v>804900</v>
      </c>
      <c r="F18" s="54"/>
    </row>
    <row r="19" spans="2:6" ht="15.75" x14ac:dyDescent="0.25">
      <c r="B19" s="133"/>
      <c r="C19" s="127" t="s">
        <v>84</v>
      </c>
      <c r="D19" s="128">
        <v>144200</v>
      </c>
      <c r="F19" s="54"/>
    </row>
    <row r="20" spans="2:6" ht="15.75" x14ac:dyDescent="0.25">
      <c r="B20" s="133"/>
      <c r="C20" s="127" t="s">
        <v>93</v>
      </c>
      <c r="D20" s="128">
        <v>550000</v>
      </c>
    </row>
    <row r="21" spans="2:6" ht="15.75" x14ac:dyDescent="0.25">
      <c r="B21" s="133"/>
      <c r="C21" s="134" t="s">
        <v>95</v>
      </c>
      <c r="D21" s="128">
        <v>35000</v>
      </c>
    </row>
    <row r="22" spans="2:6" ht="15.75" x14ac:dyDescent="0.25">
      <c r="B22" s="133"/>
      <c r="C22" s="127" t="s">
        <v>97</v>
      </c>
      <c r="D22" s="128">
        <v>1778000</v>
      </c>
    </row>
    <row r="23" spans="2:6" ht="15.75" x14ac:dyDescent="0.25">
      <c r="B23" s="133"/>
      <c r="C23" s="127" t="s">
        <v>113</v>
      </c>
      <c r="D23" s="128">
        <v>2850000</v>
      </c>
    </row>
    <row r="24" spans="2:6" ht="15.75" x14ac:dyDescent="0.25">
      <c r="B24" s="133"/>
      <c r="C24" s="127" t="s">
        <v>131</v>
      </c>
      <c r="D24" s="128">
        <v>5946500</v>
      </c>
    </row>
    <row r="25" spans="2:6" ht="15.75" x14ac:dyDescent="0.25">
      <c r="B25" s="133"/>
      <c r="C25" s="127" t="s">
        <v>166</v>
      </c>
      <c r="D25" s="128">
        <v>8000</v>
      </c>
    </row>
    <row r="26" spans="2:6" ht="15.75" x14ac:dyDescent="0.25">
      <c r="B26" s="133"/>
      <c r="C26" s="127" t="s">
        <v>169</v>
      </c>
      <c r="D26" s="128">
        <v>80000</v>
      </c>
    </row>
    <row r="27" spans="2:6" ht="15.75" x14ac:dyDescent="0.25">
      <c r="B27" s="133"/>
      <c r="C27" s="127" t="s">
        <v>187</v>
      </c>
      <c r="D27" s="128">
        <v>447500</v>
      </c>
    </row>
    <row r="28" spans="2:6" ht="15.75" x14ac:dyDescent="0.25">
      <c r="B28" s="133"/>
      <c r="C28" s="127" t="s">
        <v>188</v>
      </c>
      <c r="D28" s="128">
        <v>7205700</v>
      </c>
    </row>
    <row r="29" spans="2:6" ht="15.75" x14ac:dyDescent="0.25">
      <c r="B29" s="133"/>
      <c r="C29" s="127"/>
      <c r="D29" s="130">
        <v>21439800</v>
      </c>
      <c r="F29" s="137"/>
    </row>
    <row r="30" spans="2:6" ht="15.75" x14ac:dyDescent="0.25">
      <c r="B30" s="133"/>
      <c r="C30" s="126"/>
      <c r="D30" s="131"/>
    </row>
    <row r="31" spans="2:6" ht="15.75" x14ac:dyDescent="0.25">
      <c r="B31" s="133"/>
      <c r="C31" s="125" t="s">
        <v>189</v>
      </c>
      <c r="D31" s="131"/>
    </row>
    <row r="32" spans="2:6" ht="15.75" x14ac:dyDescent="0.25">
      <c r="B32" s="133"/>
      <c r="C32" s="135" t="s">
        <v>185</v>
      </c>
      <c r="D32" s="136">
        <v>570000</v>
      </c>
    </row>
    <row r="33" spans="2:4" ht="15.75" x14ac:dyDescent="0.25">
      <c r="B33" s="133"/>
      <c r="C33" s="126"/>
      <c r="D33" s="13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9409D-A0C3-45C5-BE66-F351CE4B8652}">
  <sheetPr>
    <pageSetUpPr fitToPage="1"/>
  </sheetPr>
  <dimension ref="A1:CL64"/>
  <sheetViews>
    <sheetView topLeftCell="A7" zoomScaleNormal="100" workbookViewId="0">
      <selection activeCell="G22" sqref="G22"/>
    </sheetView>
  </sheetViews>
  <sheetFormatPr defaultRowHeight="12" x14ac:dyDescent="0.2"/>
  <cols>
    <col min="1" max="1" width="15.42578125" style="4" customWidth="1"/>
    <col min="2" max="2" width="75.42578125" style="2" customWidth="1"/>
    <col min="3" max="3" width="15.5703125" style="3" customWidth="1"/>
    <col min="4" max="5" width="16.85546875" style="2" customWidth="1"/>
    <col min="6" max="6" width="13.42578125" style="2" bestFit="1" customWidth="1"/>
    <col min="7" max="7" width="11.42578125" style="2" customWidth="1"/>
    <col min="8" max="8" width="9.140625" style="2"/>
    <col min="9" max="9" width="28" style="2" customWidth="1"/>
    <col min="10" max="256" width="9.140625" style="2"/>
    <col min="257" max="257" width="15.42578125" style="2" customWidth="1"/>
    <col min="258" max="258" width="75.42578125" style="2" customWidth="1"/>
    <col min="259" max="259" width="15.5703125" style="2" customWidth="1"/>
    <col min="260" max="261" width="16.85546875" style="2" customWidth="1"/>
    <col min="262" max="262" width="13.42578125" style="2" bestFit="1" customWidth="1"/>
    <col min="263" max="263" width="11.42578125" style="2" customWidth="1"/>
    <col min="264" max="264" width="9.140625" style="2"/>
    <col min="265" max="265" width="28" style="2" customWidth="1"/>
    <col min="266" max="512" width="9.140625" style="2"/>
    <col min="513" max="513" width="15.42578125" style="2" customWidth="1"/>
    <col min="514" max="514" width="75.42578125" style="2" customWidth="1"/>
    <col min="515" max="515" width="15.5703125" style="2" customWidth="1"/>
    <col min="516" max="517" width="16.85546875" style="2" customWidth="1"/>
    <col min="518" max="518" width="13.42578125" style="2" bestFit="1" customWidth="1"/>
    <col min="519" max="519" width="11.42578125" style="2" customWidth="1"/>
    <col min="520" max="520" width="9.140625" style="2"/>
    <col min="521" max="521" width="28" style="2" customWidth="1"/>
    <col min="522" max="768" width="9.140625" style="2"/>
    <col min="769" max="769" width="15.42578125" style="2" customWidth="1"/>
    <col min="770" max="770" width="75.42578125" style="2" customWidth="1"/>
    <col min="771" max="771" width="15.5703125" style="2" customWidth="1"/>
    <col min="772" max="773" width="16.85546875" style="2" customWidth="1"/>
    <col min="774" max="774" width="13.42578125" style="2" bestFit="1" customWidth="1"/>
    <col min="775" max="775" width="11.42578125" style="2" customWidth="1"/>
    <col min="776" max="776" width="9.140625" style="2"/>
    <col min="777" max="777" width="28" style="2" customWidth="1"/>
    <col min="778" max="1024" width="9.140625" style="2"/>
    <col min="1025" max="1025" width="15.42578125" style="2" customWidth="1"/>
    <col min="1026" max="1026" width="75.42578125" style="2" customWidth="1"/>
    <col min="1027" max="1027" width="15.5703125" style="2" customWidth="1"/>
    <col min="1028" max="1029" width="16.85546875" style="2" customWidth="1"/>
    <col min="1030" max="1030" width="13.42578125" style="2" bestFit="1" customWidth="1"/>
    <col min="1031" max="1031" width="11.42578125" style="2" customWidth="1"/>
    <col min="1032" max="1032" width="9.140625" style="2"/>
    <col min="1033" max="1033" width="28" style="2" customWidth="1"/>
    <col min="1034" max="1280" width="9.140625" style="2"/>
    <col min="1281" max="1281" width="15.42578125" style="2" customWidth="1"/>
    <col min="1282" max="1282" width="75.42578125" style="2" customWidth="1"/>
    <col min="1283" max="1283" width="15.5703125" style="2" customWidth="1"/>
    <col min="1284" max="1285" width="16.85546875" style="2" customWidth="1"/>
    <col min="1286" max="1286" width="13.42578125" style="2" bestFit="1" customWidth="1"/>
    <col min="1287" max="1287" width="11.42578125" style="2" customWidth="1"/>
    <col min="1288" max="1288" width="9.140625" style="2"/>
    <col min="1289" max="1289" width="28" style="2" customWidth="1"/>
    <col min="1290" max="1536" width="9.140625" style="2"/>
    <col min="1537" max="1537" width="15.42578125" style="2" customWidth="1"/>
    <col min="1538" max="1538" width="75.42578125" style="2" customWidth="1"/>
    <col min="1539" max="1539" width="15.5703125" style="2" customWidth="1"/>
    <col min="1540" max="1541" width="16.85546875" style="2" customWidth="1"/>
    <col min="1542" max="1542" width="13.42578125" style="2" bestFit="1" customWidth="1"/>
    <col min="1543" max="1543" width="11.42578125" style="2" customWidth="1"/>
    <col min="1544" max="1544" width="9.140625" style="2"/>
    <col min="1545" max="1545" width="28" style="2" customWidth="1"/>
    <col min="1546" max="1792" width="9.140625" style="2"/>
    <col min="1793" max="1793" width="15.42578125" style="2" customWidth="1"/>
    <col min="1794" max="1794" width="75.42578125" style="2" customWidth="1"/>
    <col min="1795" max="1795" width="15.5703125" style="2" customWidth="1"/>
    <col min="1796" max="1797" width="16.85546875" style="2" customWidth="1"/>
    <col min="1798" max="1798" width="13.42578125" style="2" bestFit="1" customWidth="1"/>
    <col min="1799" max="1799" width="11.42578125" style="2" customWidth="1"/>
    <col min="1800" max="1800" width="9.140625" style="2"/>
    <col min="1801" max="1801" width="28" style="2" customWidth="1"/>
    <col min="1802" max="2048" width="9.140625" style="2"/>
    <col min="2049" max="2049" width="15.42578125" style="2" customWidth="1"/>
    <col min="2050" max="2050" width="75.42578125" style="2" customWidth="1"/>
    <col min="2051" max="2051" width="15.5703125" style="2" customWidth="1"/>
    <col min="2052" max="2053" width="16.85546875" style="2" customWidth="1"/>
    <col min="2054" max="2054" width="13.42578125" style="2" bestFit="1" customWidth="1"/>
    <col min="2055" max="2055" width="11.42578125" style="2" customWidth="1"/>
    <col min="2056" max="2056" width="9.140625" style="2"/>
    <col min="2057" max="2057" width="28" style="2" customWidth="1"/>
    <col min="2058" max="2304" width="9.140625" style="2"/>
    <col min="2305" max="2305" width="15.42578125" style="2" customWidth="1"/>
    <col min="2306" max="2306" width="75.42578125" style="2" customWidth="1"/>
    <col min="2307" max="2307" width="15.5703125" style="2" customWidth="1"/>
    <col min="2308" max="2309" width="16.85546875" style="2" customWidth="1"/>
    <col min="2310" max="2310" width="13.42578125" style="2" bestFit="1" customWidth="1"/>
    <col min="2311" max="2311" width="11.42578125" style="2" customWidth="1"/>
    <col min="2312" max="2312" width="9.140625" style="2"/>
    <col min="2313" max="2313" width="28" style="2" customWidth="1"/>
    <col min="2314" max="2560" width="9.140625" style="2"/>
    <col min="2561" max="2561" width="15.42578125" style="2" customWidth="1"/>
    <col min="2562" max="2562" width="75.42578125" style="2" customWidth="1"/>
    <col min="2563" max="2563" width="15.5703125" style="2" customWidth="1"/>
    <col min="2564" max="2565" width="16.85546875" style="2" customWidth="1"/>
    <col min="2566" max="2566" width="13.42578125" style="2" bestFit="1" customWidth="1"/>
    <col min="2567" max="2567" width="11.42578125" style="2" customWidth="1"/>
    <col min="2568" max="2568" width="9.140625" style="2"/>
    <col min="2569" max="2569" width="28" style="2" customWidth="1"/>
    <col min="2570" max="2816" width="9.140625" style="2"/>
    <col min="2817" max="2817" width="15.42578125" style="2" customWidth="1"/>
    <col min="2818" max="2818" width="75.42578125" style="2" customWidth="1"/>
    <col min="2819" max="2819" width="15.5703125" style="2" customWidth="1"/>
    <col min="2820" max="2821" width="16.85546875" style="2" customWidth="1"/>
    <col min="2822" max="2822" width="13.42578125" style="2" bestFit="1" customWidth="1"/>
    <col min="2823" max="2823" width="11.42578125" style="2" customWidth="1"/>
    <col min="2824" max="2824" width="9.140625" style="2"/>
    <col min="2825" max="2825" width="28" style="2" customWidth="1"/>
    <col min="2826" max="3072" width="9.140625" style="2"/>
    <col min="3073" max="3073" width="15.42578125" style="2" customWidth="1"/>
    <col min="3074" max="3074" width="75.42578125" style="2" customWidth="1"/>
    <col min="3075" max="3075" width="15.5703125" style="2" customWidth="1"/>
    <col min="3076" max="3077" width="16.85546875" style="2" customWidth="1"/>
    <col min="3078" max="3078" width="13.42578125" style="2" bestFit="1" customWidth="1"/>
    <col min="3079" max="3079" width="11.42578125" style="2" customWidth="1"/>
    <col min="3080" max="3080" width="9.140625" style="2"/>
    <col min="3081" max="3081" width="28" style="2" customWidth="1"/>
    <col min="3082" max="3328" width="9.140625" style="2"/>
    <col min="3329" max="3329" width="15.42578125" style="2" customWidth="1"/>
    <col min="3330" max="3330" width="75.42578125" style="2" customWidth="1"/>
    <col min="3331" max="3331" width="15.5703125" style="2" customWidth="1"/>
    <col min="3332" max="3333" width="16.85546875" style="2" customWidth="1"/>
    <col min="3334" max="3334" width="13.42578125" style="2" bestFit="1" customWidth="1"/>
    <col min="3335" max="3335" width="11.42578125" style="2" customWidth="1"/>
    <col min="3336" max="3336" width="9.140625" style="2"/>
    <col min="3337" max="3337" width="28" style="2" customWidth="1"/>
    <col min="3338" max="3584" width="9.140625" style="2"/>
    <col min="3585" max="3585" width="15.42578125" style="2" customWidth="1"/>
    <col min="3586" max="3586" width="75.42578125" style="2" customWidth="1"/>
    <col min="3587" max="3587" width="15.5703125" style="2" customWidth="1"/>
    <col min="3588" max="3589" width="16.85546875" style="2" customWidth="1"/>
    <col min="3590" max="3590" width="13.42578125" style="2" bestFit="1" customWidth="1"/>
    <col min="3591" max="3591" width="11.42578125" style="2" customWidth="1"/>
    <col min="3592" max="3592" width="9.140625" style="2"/>
    <col min="3593" max="3593" width="28" style="2" customWidth="1"/>
    <col min="3594" max="3840" width="9.140625" style="2"/>
    <col min="3841" max="3841" width="15.42578125" style="2" customWidth="1"/>
    <col min="3842" max="3842" width="75.42578125" style="2" customWidth="1"/>
    <col min="3843" max="3843" width="15.5703125" style="2" customWidth="1"/>
    <col min="3844" max="3845" width="16.85546875" style="2" customWidth="1"/>
    <col min="3846" max="3846" width="13.42578125" style="2" bestFit="1" customWidth="1"/>
    <col min="3847" max="3847" width="11.42578125" style="2" customWidth="1"/>
    <col min="3848" max="3848" width="9.140625" style="2"/>
    <col min="3849" max="3849" width="28" style="2" customWidth="1"/>
    <col min="3850" max="4096" width="9.140625" style="2"/>
    <col min="4097" max="4097" width="15.42578125" style="2" customWidth="1"/>
    <col min="4098" max="4098" width="75.42578125" style="2" customWidth="1"/>
    <col min="4099" max="4099" width="15.5703125" style="2" customWidth="1"/>
    <col min="4100" max="4101" width="16.85546875" style="2" customWidth="1"/>
    <col min="4102" max="4102" width="13.42578125" style="2" bestFit="1" customWidth="1"/>
    <col min="4103" max="4103" width="11.42578125" style="2" customWidth="1"/>
    <col min="4104" max="4104" width="9.140625" style="2"/>
    <col min="4105" max="4105" width="28" style="2" customWidth="1"/>
    <col min="4106" max="4352" width="9.140625" style="2"/>
    <col min="4353" max="4353" width="15.42578125" style="2" customWidth="1"/>
    <col min="4354" max="4354" width="75.42578125" style="2" customWidth="1"/>
    <col min="4355" max="4355" width="15.5703125" style="2" customWidth="1"/>
    <col min="4356" max="4357" width="16.85546875" style="2" customWidth="1"/>
    <col min="4358" max="4358" width="13.42578125" style="2" bestFit="1" customWidth="1"/>
    <col min="4359" max="4359" width="11.42578125" style="2" customWidth="1"/>
    <col min="4360" max="4360" width="9.140625" style="2"/>
    <col min="4361" max="4361" width="28" style="2" customWidth="1"/>
    <col min="4362" max="4608" width="9.140625" style="2"/>
    <col min="4609" max="4609" width="15.42578125" style="2" customWidth="1"/>
    <col min="4610" max="4610" width="75.42578125" style="2" customWidth="1"/>
    <col min="4611" max="4611" width="15.5703125" style="2" customWidth="1"/>
    <col min="4612" max="4613" width="16.85546875" style="2" customWidth="1"/>
    <col min="4614" max="4614" width="13.42578125" style="2" bestFit="1" customWidth="1"/>
    <col min="4615" max="4615" width="11.42578125" style="2" customWidth="1"/>
    <col min="4616" max="4616" width="9.140625" style="2"/>
    <col min="4617" max="4617" width="28" style="2" customWidth="1"/>
    <col min="4618" max="4864" width="9.140625" style="2"/>
    <col min="4865" max="4865" width="15.42578125" style="2" customWidth="1"/>
    <col min="4866" max="4866" width="75.42578125" style="2" customWidth="1"/>
    <col min="4867" max="4867" width="15.5703125" style="2" customWidth="1"/>
    <col min="4868" max="4869" width="16.85546875" style="2" customWidth="1"/>
    <col min="4870" max="4870" width="13.42578125" style="2" bestFit="1" customWidth="1"/>
    <col min="4871" max="4871" width="11.42578125" style="2" customWidth="1"/>
    <col min="4872" max="4872" width="9.140625" style="2"/>
    <col min="4873" max="4873" width="28" style="2" customWidth="1"/>
    <col min="4874" max="5120" width="9.140625" style="2"/>
    <col min="5121" max="5121" width="15.42578125" style="2" customWidth="1"/>
    <col min="5122" max="5122" width="75.42578125" style="2" customWidth="1"/>
    <col min="5123" max="5123" width="15.5703125" style="2" customWidth="1"/>
    <col min="5124" max="5125" width="16.85546875" style="2" customWidth="1"/>
    <col min="5126" max="5126" width="13.42578125" style="2" bestFit="1" customWidth="1"/>
    <col min="5127" max="5127" width="11.42578125" style="2" customWidth="1"/>
    <col min="5128" max="5128" width="9.140625" style="2"/>
    <col min="5129" max="5129" width="28" style="2" customWidth="1"/>
    <col min="5130" max="5376" width="9.140625" style="2"/>
    <col min="5377" max="5377" width="15.42578125" style="2" customWidth="1"/>
    <col min="5378" max="5378" width="75.42578125" style="2" customWidth="1"/>
    <col min="5379" max="5379" width="15.5703125" style="2" customWidth="1"/>
    <col min="5380" max="5381" width="16.85546875" style="2" customWidth="1"/>
    <col min="5382" max="5382" width="13.42578125" style="2" bestFit="1" customWidth="1"/>
    <col min="5383" max="5383" width="11.42578125" style="2" customWidth="1"/>
    <col min="5384" max="5384" width="9.140625" style="2"/>
    <col min="5385" max="5385" width="28" style="2" customWidth="1"/>
    <col min="5386" max="5632" width="9.140625" style="2"/>
    <col min="5633" max="5633" width="15.42578125" style="2" customWidth="1"/>
    <col min="5634" max="5634" width="75.42578125" style="2" customWidth="1"/>
    <col min="5635" max="5635" width="15.5703125" style="2" customWidth="1"/>
    <col min="5636" max="5637" width="16.85546875" style="2" customWidth="1"/>
    <col min="5638" max="5638" width="13.42578125" style="2" bestFit="1" customWidth="1"/>
    <col min="5639" max="5639" width="11.42578125" style="2" customWidth="1"/>
    <col min="5640" max="5640" width="9.140625" style="2"/>
    <col min="5641" max="5641" width="28" style="2" customWidth="1"/>
    <col min="5642" max="5888" width="9.140625" style="2"/>
    <col min="5889" max="5889" width="15.42578125" style="2" customWidth="1"/>
    <col min="5890" max="5890" width="75.42578125" style="2" customWidth="1"/>
    <col min="5891" max="5891" width="15.5703125" style="2" customWidth="1"/>
    <col min="5892" max="5893" width="16.85546875" style="2" customWidth="1"/>
    <col min="5894" max="5894" width="13.42578125" style="2" bestFit="1" customWidth="1"/>
    <col min="5895" max="5895" width="11.42578125" style="2" customWidth="1"/>
    <col min="5896" max="5896" width="9.140625" style="2"/>
    <col min="5897" max="5897" width="28" style="2" customWidth="1"/>
    <col min="5898" max="6144" width="9.140625" style="2"/>
    <col min="6145" max="6145" width="15.42578125" style="2" customWidth="1"/>
    <col min="6146" max="6146" width="75.42578125" style="2" customWidth="1"/>
    <col min="6147" max="6147" width="15.5703125" style="2" customWidth="1"/>
    <col min="6148" max="6149" width="16.85546875" style="2" customWidth="1"/>
    <col min="6150" max="6150" width="13.42578125" style="2" bestFit="1" customWidth="1"/>
    <col min="6151" max="6151" width="11.42578125" style="2" customWidth="1"/>
    <col min="6152" max="6152" width="9.140625" style="2"/>
    <col min="6153" max="6153" width="28" style="2" customWidth="1"/>
    <col min="6154" max="6400" width="9.140625" style="2"/>
    <col min="6401" max="6401" width="15.42578125" style="2" customWidth="1"/>
    <col min="6402" max="6402" width="75.42578125" style="2" customWidth="1"/>
    <col min="6403" max="6403" width="15.5703125" style="2" customWidth="1"/>
    <col min="6404" max="6405" width="16.85546875" style="2" customWidth="1"/>
    <col min="6406" max="6406" width="13.42578125" style="2" bestFit="1" customWidth="1"/>
    <col min="6407" max="6407" width="11.42578125" style="2" customWidth="1"/>
    <col min="6408" max="6408" width="9.140625" style="2"/>
    <col min="6409" max="6409" width="28" style="2" customWidth="1"/>
    <col min="6410" max="6656" width="9.140625" style="2"/>
    <col min="6657" max="6657" width="15.42578125" style="2" customWidth="1"/>
    <col min="6658" max="6658" width="75.42578125" style="2" customWidth="1"/>
    <col min="6659" max="6659" width="15.5703125" style="2" customWidth="1"/>
    <col min="6660" max="6661" width="16.85546875" style="2" customWidth="1"/>
    <col min="6662" max="6662" width="13.42578125" style="2" bestFit="1" customWidth="1"/>
    <col min="6663" max="6663" width="11.42578125" style="2" customWidth="1"/>
    <col min="6664" max="6664" width="9.140625" style="2"/>
    <col min="6665" max="6665" width="28" style="2" customWidth="1"/>
    <col min="6666" max="6912" width="9.140625" style="2"/>
    <col min="6913" max="6913" width="15.42578125" style="2" customWidth="1"/>
    <col min="6914" max="6914" width="75.42578125" style="2" customWidth="1"/>
    <col min="6915" max="6915" width="15.5703125" style="2" customWidth="1"/>
    <col min="6916" max="6917" width="16.85546875" style="2" customWidth="1"/>
    <col min="6918" max="6918" width="13.42578125" style="2" bestFit="1" customWidth="1"/>
    <col min="6919" max="6919" width="11.42578125" style="2" customWidth="1"/>
    <col min="6920" max="6920" width="9.140625" style="2"/>
    <col min="6921" max="6921" width="28" style="2" customWidth="1"/>
    <col min="6922" max="7168" width="9.140625" style="2"/>
    <col min="7169" max="7169" width="15.42578125" style="2" customWidth="1"/>
    <col min="7170" max="7170" width="75.42578125" style="2" customWidth="1"/>
    <col min="7171" max="7171" width="15.5703125" style="2" customWidth="1"/>
    <col min="7172" max="7173" width="16.85546875" style="2" customWidth="1"/>
    <col min="7174" max="7174" width="13.42578125" style="2" bestFit="1" customWidth="1"/>
    <col min="7175" max="7175" width="11.42578125" style="2" customWidth="1"/>
    <col min="7176" max="7176" width="9.140625" style="2"/>
    <col min="7177" max="7177" width="28" style="2" customWidth="1"/>
    <col min="7178" max="7424" width="9.140625" style="2"/>
    <col min="7425" max="7425" width="15.42578125" style="2" customWidth="1"/>
    <col min="7426" max="7426" width="75.42578125" style="2" customWidth="1"/>
    <col min="7427" max="7427" width="15.5703125" style="2" customWidth="1"/>
    <col min="7428" max="7429" width="16.85546875" style="2" customWidth="1"/>
    <col min="7430" max="7430" width="13.42578125" style="2" bestFit="1" customWidth="1"/>
    <col min="7431" max="7431" width="11.42578125" style="2" customWidth="1"/>
    <col min="7432" max="7432" width="9.140625" style="2"/>
    <col min="7433" max="7433" width="28" style="2" customWidth="1"/>
    <col min="7434" max="7680" width="9.140625" style="2"/>
    <col min="7681" max="7681" width="15.42578125" style="2" customWidth="1"/>
    <col min="7682" max="7682" width="75.42578125" style="2" customWidth="1"/>
    <col min="7683" max="7683" width="15.5703125" style="2" customWidth="1"/>
    <col min="7684" max="7685" width="16.85546875" style="2" customWidth="1"/>
    <col min="7686" max="7686" width="13.42578125" style="2" bestFit="1" customWidth="1"/>
    <col min="7687" max="7687" width="11.42578125" style="2" customWidth="1"/>
    <col min="7688" max="7688" width="9.140625" style="2"/>
    <col min="7689" max="7689" width="28" style="2" customWidth="1"/>
    <col min="7690" max="7936" width="9.140625" style="2"/>
    <col min="7937" max="7937" width="15.42578125" style="2" customWidth="1"/>
    <col min="7938" max="7938" width="75.42578125" style="2" customWidth="1"/>
    <col min="7939" max="7939" width="15.5703125" style="2" customWidth="1"/>
    <col min="7940" max="7941" width="16.85546875" style="2" customWidth="1"/>
    <col min="7942" max="7942" width="13.42578125" style="2" bestFit="1" customWidth="1"/>
    <col min="7943" max="7943" width="11.42578125" style="2" customWidth="1"/>
    <col min="7944" max="7944" width="9.140625" style="2"/>
    <col min="7945" max="7945" width="28" style="2" customWidth="1"/>
    <col min="7946" max="8192" width="9.140625" style="2"/>
    <col min="8193" max="8193" width="15.42578125" style="2" customWidth="1"/>
    <col min="8194" max="8194" width="75.42578125" style="2" customWidth="1"/>
    <col min="8195" max="8195" width="15.5703125" style="2" customWidth="1"/>
    <col min="8196" max="8197" width="16.85546875" style="2" customWidth="1"/>
    <col min="8198" max="8198" width="13.42578125" style="2" bestFit="1" customWidth="1"/>
    <col min="8199" max="8199" width="11.42578125" style="2" customWidth="1"/>
    <col min="8200" max="8200" width="9.140625" style="2"/>
    <col min="8201" max="8201" width="28" style="2" customWidth="1"/>
    <col min="8202" max="8448" width="9.140625" style="2"/>
    <col min="8449" max="8449" width="15.42578125" style="2" customWidth="1"/>
    <col min="8450" max="8450" width="75.42578125" style="2" customWidth="1"/>
    <col min="8451" max="8451" width="15.5703125" style="2" customWidth="1"/>
    <col min="8452" max="8453" width="16.85546875" style="2" customWidth="1"/>
    <col min="8454" max="8454" width="13.42578125" style="2" bestFit="1" customWidth="1"/>
    <col min="8455" max="8455" width="11.42578125" style="2" customWidth="1"/>
    <col min="8456" max="8456" width="9.140625" style="2"/>
    <col min="8457" max="8457" width="28" style="2" customWidth="1"/>
    <col min="8458" max="8704" width="9.140625" style="2"/>
    <col min="8705" max="8705" width="15.42578125" style="2" customWidth="1"/>
    <col min="8706" max="8706" width="75.42578125" style="2" customWidth="1"/>
    <col min="8707" max="8707" width="15.5703125" style="2" customWidth="1"/>
    <col min="8708" max="8709" width="16.85546875" style="2" customWidth="1"/>
    <col min="8710" max="8710" width="13.42578125" style="2" bestFit="1" customWidth="1"/>
    <col min="8711" max="8711" width="11.42578125" style="2" customWidth="1"/>
    <col min="8712" max="8712" width="9.140625" style="2"/>
    <col min="8713" max="8713" width="28" style="2" customWidth="1"/>
    <col min="8714" max="8960" width="9.140625" style="2"/>
    <col min="8961" max="8961" width="15.42578125" style="2" customWidth="1"/>
    <col min="8962" max="8962" width="75.42578125" style="2" customWidth="1"/>
    <col min="8963" max="8963" width="15.5703125" style="2" customWidth="1"/>
    <col min="8964" max="8965" width="16.85546875" style="2" customWidth="1"/>
    <col min="8966" max="8966" width="13.42578125" style="2" bestFit="1" customWidth="1"/>
    <col min="8967" max="8967" width="11.42578125" style="2" customWidth="1"/>
    <col min="8968" max="8968" width="9.140625" style="2"/>
    <col min="8969" max="8969" width="28" style="2" customWidth="1"/>
    <col min="8970" max="9216" width="9.140625" style="2"/>
    <col min="9217" max="9217" width="15.42578125" style="2" customWidth="1"/>
    <col min="9218" max="9218" width="75.42578125" style="2" customWidth="1"/>
    <col min="9219" max="9219" width="15.5703125" style="2" customWidth="1"/>
    <col min="9220" max="9221" width="16.85546875" style="2" customWidth="1"/>
    <col min="9222" max="9222" width="13.42578125" style="2" bestFit="1" customWidth="1"/>
    <col min="9223" max="9223" width="11.42578125" style="2" customWidth="1"/>
    <col min="9224" max="9224" width="9.140625" style="2"/>
    <col min="9225" max="9225" width="28" style="2" customWidth="1"/>
    <col min="9226" max="9472" width="9.140625" style="2"/>
    <col min="9473" max="9473" width="15.42578125" style="2" customWidth="1"/>
    <col min="9474" max="9474" width="75.42578125" style="2" customWidth="1"/>
    <col min="9475" max="9475" width="15.5703125" style="2" customWidth="1"/>
    <col min="9476" max="9477" width="16.85546875" style="2" customWidth="1"/>
    <col min="9478" max="9478" width="13.42578125" style="2" bestFit="1" customWidth="1"/>
    <col min="9479" max="9479" width="11.42578125" style="2" customWidth="1"/>
    <col min="9480" max="9480" width="9.140625" style="2"/>
    <col min="9481" max="9481" width="28" style="2" customWidth="1"/>
    <col min="9482" max="9728" width="9.140625" style="2"/>
    <col min="9729" max="9729" width="15.42578125" style="2" customWidth="1"/>
    <col min="9730" max="9730" width="75.42578125" style="2" customWidth="1"/>
    <col min="9731" max="9731" width="15.5703125" style="2" customWidth="1"/>
    <col min="9732" max="9733" width="16.85546875" style="2" customWidth="1"/>
    <col min="9734" max="9734" width="13.42578125" style="2" bestFit="1" customWidth="1"/>
    <col min="9735" max="9735" width="11.42578125" style="2" customWidth="1"/>
    <col min="9736" max="9736" width="9.140625" style="2"/>
    <col min="9737" max="9737" width="28" style="2" customWidth="1"/>
    <col min="9738" max="9984" width="9.140625" style="2"/>
    <col min="9985" max="9985" width="15.42578125" style="2" customWidth="1"/>
    <col min="9986" max="9986" width="75.42578125" style="2" customWidth="1"/>
    <col min="9987" max="9987" width="15.5703125" style="2" customWidth="1"/>
    <col min="9988" max="9989" width="16.85546875" style="2" customWidth="1"/>
    <col min="9990" max="9990" width="13.42578125" style="2" bestFit="1" customWidth="1"/>
    <col min="9991" max="9991" width="11.42578125" style="2" customWidth="1"/>
    <col min="9992" max="9992" width="9.140625" style="2"/>
    <col min="9993" max="9993" width="28" style="2" customWidth="1"/>
    <col min="9994" max="10240" width="9.140625" style="2"/>
    <col min="10241" max="10241" width="15.42578125" style="2" customWidth="1"/>
    <col min="10242" max="10242" width="75.42578125" style="2" customWidth="1"/>
    <col min="10243" max="10243" width="15.5703125" style="2" customWidth="1"/>
    <col min="10244" max="10245" width="16.85546875" style="2" customWidth="1"/>
    <col min="10246" max="10246" width="13.42578125" style="2" bestFit="1" customWidth="1"/>
    <col min="10247" max="10247" width="11.42578125" style="2" customWidth="1"/>
    <col min="10248" max="10248" width="9.140625" style="2"/>
    <col min="10249" max="10249" width="28" style="2" customWidth="1"/>
    <col min="10250" max="10496" width="9.140625" style="2"/>
    <col min="10497" max="10497" width="15.42578125" style="2" customWidth="1"/>
    <col min="10498" max="10498" width="75.42578125" style="2" customWidth="1"/>
    <col min="10499" max="10499" width="15.5703125" style="2" customWidth="1"/>
    <col min="10500" max="10501" width="16.85546875" style="2" customWidth="1"/>
    <col min="10502" max="10502" width="13.42578125" style="2" bestFit="1" customWidth="1"/>
    <col min="10503" max="10503" width="11.42578125" style="2" customWidth="1"/>
    <col min="10504" max="10504" width="9.140625" style="2"/>
    <col min="10505" max="10505" width="28" style="2" customWidth="1"/>
    <col min="10506" max="10752" width="9.140625" style="2"/>
    <col min="10753" max="10753" width="15.42578125" style="2" customWidth="1"/>
    <col min="10754" max="10754" width="75.42578125" style="2" customWidth="1"/>
    <col min="10755" max="10755" width="15.5703125" style="2" customWidth="1"/>
    <col min="10756" max="10757" width="16.85546875" style="2" customWidth="1"/>
    <col min="10758" max="10758" width="13.42578125" style="2" bestFit="1" customWidth="1"/>
    <col min="10759" max="10759" width="11.42578125" style="2" customWidth="1"/>
    <col min="10760" max="10760" width="9.140625" style="2"/>
    <col min="10761" max="10761" width="28" style="2" customWidth="1"/>
    <col min="10762" max="11008" width="9.140625" style="2"/>
    <col min="11009" max="11009" width="15.42578125" style="2" customWidth="1"/>
    <col min="11010" max="11010" width="75.42578125" style="2" customWidth="1"/>
    <col min="11011" max="11011" width="15.5703125" style="2" customWidth="1"/>
    <col min="11012" max="11013" width="16.85546875" style="2" customWidth="1"/>
    <col min="11014" max="11014" width="13.42578125" style="2" bestFit="1" customWidth="1"/>
    <col min="11015" max="11015" width="11.42578125" style="2" customWidth="1"/>
    <col min="11016" max="11016" width="9.140625" style="2"/>
    <col min="11017" max="11017" width="28" style="2" customWidth="1"/>
    <col min="11018" max="11264" width="9.140625" style="2"/>
    <col min="11265" max="11265" width="15.42578125" style="2" customWidth="1"/>
    <col min="11266" max="11266" width="75.42578125" style="2" customWidth="1"/>
    <col min="11267" max="11267" width="15.5703125" style="2" customWidth="1"/>
    <col min="11268" max="11269" width="16.85546875" style="2" customWidth="1"/>
    <col min="11270" max="11270" width="13.42578125" style="2" bestFit="1" customWidth="1"/>
    <col min="11271" max="11271" width="11.42578125" style="2" customWidth="1"/>
    <col min="11272" max="11272" width="9.140625" style="2"/>
    <col min="11273" max="11273" width="28" style="2" customWidth="1"/>
    <col min="11274" max="11520" width="9.140625" style="2"/>
    <col min="11521" max="11521" width="15.42578125" style="2" customWidth="1"/>
    <col min="11522" max="11522" width="75.42578125" style="2" customWidth="1"/>
    <col min="11523" max="11523" width="15.5703125" style="2" customWidth="1"/>
    <col min="11524" max="11525" width="16.85546875" style="2" customWidth="1"/>
    <col min="11526" max="11526" width="13.42578125" style="2" bestFit="1" customWidth="1"/>
    <col min="11527" max="11527" width="11.42578125" style="2" customWidth="1"/>
    <col min="11528" max="11528" width="9.140625" style="2"/>
    <col min="11529" max="11529" width="28" style="2" customWidth="1"/>
    <col min="11530" max="11776" width="9.140625" style="2"/>
    <col min="11777" max="11777" width="15.42578125" style="2" customWidth="1"/>
    <col min="11778" max="11778" width="75.42578125" style="2" customWidth="1"/>
    <col min="11779" max="11779" width="15.5703125" style="2" customWidth="1"/>
    <col min="11780" max="11781" width="16.85546875" style="2" customWidth="1"/>
    <col min="11782" max="11782" width="13.42578125" style="2" bestFit="1" customWidth="1"/>
    <col min="11783" max="11783" width="11.42578125" style="2" customWidth="1"/>
    <col min="11784" max="11784" width="9.140625" style="2"/>
    <col min="11785" max="11785" width="28" style="2" customWidth="1"/>
    <col min="11786" max="12032" width="9.140625" style="2"/>
    <col min="12033" max="12033" width="15.42578125" style="2" customWidth="1"/>
    <col min="12034" max="12034" width="75.42578125" style="2" customWidth="1"/>
    <col min="12035" max="12035" width="15.5703125" style="2" customWidth="1"/>
    <col min="12036" max="12037" width="16.85546875" style="2" customWidth="1"/>
    <col min="12038" max="12038" width="13.42578125" style="2" bestFit="1" customWidth="1"/>
    <col min="12039" max="12039" width="11.42578125" style="2" customWidth="1"/>
    <col min="12040" max="12040" width="9.140625" style="2"/>
    <col min="12041" max="12041" width="28" style="2" customWidth="1"/>
    <col min="12042" max="12288" width="9.140625" style="2"/>
    <col min="12289" max="12289" width="15.42578125" style="2" customWidth="1"/>
    <col min="12290" max="12290" width="75.42578125" style="2" customWidth="1"/>
    <col min="12291" max="12291" width="15.5703125" style="2" customWidth="1"/>
    <col min="12292" max="12293" width="16.85546875" style="2" customWidth="1"/>
    <col min="12294" max="12294" width="13.42578125" style="2" bestFit="1" customWidth="1"/>
    <col min="12295" max="12295" width="11.42578125" style="2" customWidth="1"/>
    <col min="12296" max="12296" width="9.140625" style="2"/>
    <col min="12297" max="12297" width="28" style="2" customWidth="1"/>
    <col min="12298" max="12544" width="9.140625" style="2"/>
    <col min="12545" max="12545" width="15.42578125" style="2" customWidth="1"/>
    <col min="12546" max="12546" width="75.42578125" style="2" customWidth="1"/>
    <col min="12547" max="12547" width="15.5703125" style="2" customWidth="1"/>
    <col min="12548" max="12549" width="16.85546875" style="2" customWidth="1"/>
    <col min="12550" max="12550" width="13.42578125" style="2" bestFit="1" customWidth="1"/>
    <col min="12551" max="12551" width="11.42578125" style="2" customWidth="1"/>
    <col min="12552" max="12552" width="9.140625" style="2"/>
    <col min="12553" max="12553" width="28" style="2" customWidth="1"/>
    <col min="12554" max="12800" width="9.140625" style="2"/>
    <col min="12801" max="12801" width="15.42578125" style="2" customWidth="1"/>
    <col min="12802" max="12802" width="75.42578125" style="2" customWidth="1"/>
    <col min="12803" max="12803" width="15.5703125" style="2" customWidth="1"/>
    <col min="12804" max="12805" width="16.85546875" style="2" customWidth="1"/>
    <col min="12806" max="12806" width="13.42578125" style="2" bestFit="1" customWidth="1"/>
    <col min="12807" max="12807" width="11.42578125" style="2" customWidth="1"/>
    <col min="12808" max="12808" width="9.140625" style="2"/>
    <col min="12809" max="12809" width="28" style="2" customWidth="1"/>
    <col min="12810" max="13056" width="9.140625" style="2"/>
    <col min="13057" max="13057" width="15.42578125" style="2" customWidth="1"/>
    <col min="13058" max="13058" width="75.42578125" style="2" customWidth="1"/>
    <col min="13059" max="13059" width="15.5703125" style="2" customWidth="1"/>
    <col min="13060" max="13061" width="16.85546875" style="2" customWidth="1"/>
    <col min="13062" max="13062" width="13.42578125" style="2" bestFit="1" customWidth="1"/>
    <col min="13063" max="13063" width="11.42578125" style="2" customWidth="1"/>
    <col min="13064" max="13064" width="9.140625" style="2"/>
    <col min="13065" max="13065" width="28" style="2" customWidth="1"/>
    <col min="13066" max="13312" width="9.140625" style="2"/>
    <col min="13313" max="13313" width="15.42578125" style="2" customWidth="1"/>
    <col min="13314" max="13314" width="75.42578125" style="2" customWidth="1"/>
    <col min="13315" max="13315" width="15.5703125" style="2" customWidth="1"/>
    <col min="13316" max="13317" width="16.85546875" style="2" customWidth="1"/>
    <col min="13318" max="13318" width="13.42578125" style="2" bestFit="1" customWidth="1"/>
    <col min="13319" max="13319" width="11.42578125" style="2" customWidth="1"/>
    <col min="13320" max="13320" width="9.140625" style="2"/>
    <col min="13321" max="13321" width="28" style="2" customWidth="1"/>
    <col min="13322" max="13568" width="9.140625" style="2"/>
    <col min="13569" max="13569" width="15.42578125" style="2" customWidth="1"/>
    <col min="13570" max="13570" width="75.42578125" style="2" customWidth="1"/>
    <col min="13571" max="13571" width="15.5703125" style="2" customWidth="1"/>
    <col min="13572" max="13573" width="16.85546875" style="2" customWidth="1"/>
    <col min="13574" max="13574" width="13.42578125" style="2" bestFit="1" customWidth="1"/>
    <col min="13575" max="13575" width="11.42578125" style="2" customWidth="1"/>
    <col min="13576" max="13576" width="9.140625" style="2"/>
    <col min="13577" max="13577" width="28" style="2" customWidth="1"/>
    <col min="13578" max="13824" width="9.140625" style="2"/>
    <col min="13825" max="13825" width="15.42578125" style="2" customWidth="1"/>
    <col min="13826" max="13826" width="75.42578125" style="2" customWidth="1"/>
    <col min="13827" max="13827" width="15.5703125" style="2" customWidth="1"/>
    <col min="13828" max="13829" width="16.85546875" style="2" customWidth="1"/>
    <col min="13830" max="13830" width="13.42578125" style="2" bestFit="1" customWidth="1"/>
    <col min="13831" max="13831" width="11.42578125" style="2" customWidth="1"/>
    <col min="13832" max="13832" width="9.140625" style="2"/>
    <col min="13833" max="13833" width="28" style="2" customWidth="1"/>
    <col min="13834" max="14080" width="9.140625" style="2"/>
    <col min="14081" max="14081" width="15.42578125" style="2" customWidth="1"/>
    <col min="14082" max="14082" width="75.42578125" style="2" customWidth="1"/>
    <col min="14083" max="14083" width="15.5703125" style="2" customWidth="1"/>
    <col min="14084" max="14085" width="16.85546875" style="2" customWidth="1"/>
    <col min="14086" max="14086" width="13.42578125" style="2" bestFit="1" customWidth="1"/>
    <col min="14087" max="14087" width="11.42578125" style="2" customWidth="1"/>
    <col min="14088" max="14088" width="9.140625" style="2"/>
    <col min="14089" max="14089" width="28" style="2" customWidth="1"/>
    <col min="14090" max="14336" width="9.140625" style="2"/>
    <col min="14337" max="14337" width="15.42578125" style="2" customWidth="1"/>
    <col min="14338" max="14338" width="75.42578125" style="2" customWidth="1"/>
    <col min="14339" max="14339" width="15.5703125" style="2" customWidth="1"/>
    <col min="14340" max="14341" width="16.85546875" style="2" customWidth="1"/>
    <col min="14342" max="14342" width="13.42578125" style="2" bestFit="1" customWidth="1"/>
    <col min="14343" max="14343" width="11.42578125" style="2" customWidth="1"/>
    <col min="14344" max="14344" width="9.140625" style="2"/>
    <col min="14345" max="14345" width="28" style="2" customWidth="1"/>
    <col min="14346" max="14592" width="9.140625" style="2"/>
    <col min="14593" max="14593" width="15.42578125" style="2" customWidth="1"/>
    <col min="14594" max="14594" width="75.42578125" style="2" customWidth="1"/>
    <col min="14595" max="14595" width="15.5703125" style="2" customWidth="1"/>
    <col min="14596" max="14597" width="16.85546875" style="2" customWidth="1"/>
    <col min="14598" max="14598" width="13.42578125" style="2" bestFit="1" customWidth="1"/>
    <col min="14599" max="14599" width="11.42578125" style="2" customWidth="1"/>
    <col min="14600" max="14600" width="9.140625" style="2"/>
    <col min="14601" max="14601" width="28" style="2" customWidth="1"/>
    <col min="14602" max="14848" width="9.140625" style="2"/>
    <col min="14849" max="14849" width="15.42578125" style="2" customWidth="1"/>
    <col min="14850" max="14850" width="75.42578125" style="2" customWidth="1"/>
    <col min="14851" max="14851" width="15.5703125" style="2" customWidth="1"/>
    <col min="14852" max="14853" width="16.85546875" style="2" customWidth="1"/>
    <col min="14854" max="14854" width="13.42578125" style="2" bestFit="1" customWidth="1"/>
    <col min="14855" max="14855" width="11.42578125" style="2" customWidth="1"/>
    <col min="14856" max="14856" width="9.140625" style="2"/>
    <col min="14857" max="14857" width="28" style="2" customWidth="1"/>
    <col min="14858" max="15104" width="9.140625" style="2"/>
    <col min="15105" max="15105" width="15.42578125" style="2" customWidth="1"/>
    <col min="15106" max="15106" width="75.42578125" style="2" customWidth="1"/>
    <col min="15107" max="15107" width="15.5703125" style="2" customWidth="1"/>
    <col min="15108" max="15109" width="16.85546875" style="2" customWidth="1"/>
    <col min="15110" max="15110" width="13.42578125" style="2" bestFit="1" customWidth="1"/>
    <col min="15111" max="15111" width="11.42578125" style="2" customWidth="1"/>
    <col min="15112" max="15112" width="9.140625" style="2"/>
    <col min="15113" max="15113" width="28" style="2" customWidth="1"/>
    <col min="15114" max="15360" width="9.140625" style="2"/>
    <col min="15361" max="15361" width="15.42578125" style="2" customWidth="1"/>
    <col min="15362" max="15362" width="75.42578125" style="2" customWidth="1"/>
    <col min="15363" max="15363" width="15.5703125" style="2" customWidth="1"/>
    <col min="15364" max="15365" width="16.85546875" style="2" customWidth="1"/>
    <col min="15366" max="15366" width="13.42578125" style="2" bestFit="1" customWidth="1"/>
    <col min="15367" max="15367" width="11.42578125" style="2" customWidth="1"/>
    <col min="15368" max="15368" width="9.140625" style="2"/>
    <col min="15369" max="15369" width="28" style="2" customWidth="1"/>
    <col min="15370" max="15616" width="9.140625" style="2"/>
    <col min="15617" max="15617" width="15.42578125" style="2" customWidth="1"/>
    <col min="15618" max="15618" width="75.42578125" style="2" customWidth="1"/>
    <col min="15619" max="15619" width="15.5703125" style="2" customWidth="1"/>
    <col min="15620" max="15621" width="16.85546875" style="2" customWidth="1"/>
    <col min="15622" max="15622" width="13.42578125" style="2" bestFit="1" customWidth="1"/>
    <col min="15623" max="15623" width="11.42578125" style="2" customWidth="1"/>
    <col min="15624" max="15624" width="9.140625" style="2"/>
    <col min="15625" max="15625" width="28" style="2" customWidth="1"/>
    <col min="15626" max="15872" width="9.140625" style="2"/>
    <col min="15873" max="15873" width="15.42578125" style="2" customWidth="1"/>
    <col min="15874" max="15874" width="75.42578125" style="2" customWidth="1"/>
    <col min="15875" max="15875" width="15.5703125" style="2" customWidth="1"/>
    <col min="15876" max="15877" width="16.85546875" style="2" customWidth="1"/>
    <col min="15878" max="15878" width="13.42578125" style="2" bestFit="1" customWidth="1"/>
    <col min="15879" max="15879" width="11.42578125" style="2" customWidth="1"/>
    <col min="15880" max="15880" width="9.140625" style="2"/>
    <col min="15881" max="15881" width="28" style="2" customWidth="1"/>
    <col min="15882" max="16128" width="9.140625" style="2"/>
    <col min="16129" max="16129" width="15.42578125" style="2" customWidth="1"/>
    <col min="16130" max="16130" width="75.42578125" style="2" customWidth="1"/>
    <col min="16131" max="16131" width="15.5703125" style="2" customWidth="1"/>
    <col min="16132" max="16133" width="16.85546875" style="2" customWidth="1"/>
    <col min="16134" max="16134" width="13.42578125" style="2" bestFit="1" customWidth="1"/>
    <col min="16135" max="16135" width="11.42578125" style="2" customWidth="1"/>
    <col min="16136" max="16136" width="9.140625" style="2"/>
    <col min="16137" max="16137" width="28" style="2" customWidth="1"/>
    <col min="16138" max="16384" width="9.140625" style="2"/>
  </cols>
  <sheetData>
    <row r="1" spans="1:6" ht="20.100000000000001" customHeight="1" x14ac:dyDescent="0.3">
      <c r="A1" s="1"/>
    </row>
    <row r="2" spans="1:6" ht="20.100000000000001" customHeight="1" x14ac:dyDescent="0.2"/>
    <row r="3" spans="1:6" ht="20.100000000000001" customHeight="1" x14ac:dyDescent="0.3">
      <c r="A3" s="5" t="s">
        <v>0</v>
      </c>
    </row>
    <row r="4" spans="1:6" s="9" customFormat="1" ht="21" customHeight="1" thickBot="1" x14ac:dyDescent="0.35">
      <c r="A4" s="6" t="s">
        <v>1</v>
      </c>
      <c r="B4" s="7"/>
      <c r="C4" s="8"/>
    </row>
    <row r="5" spans="1:6" s="15" customFormat="1" ht="27" customHeight="1" thickBot="1" x14ac:dyDescent="0.25">
      <c r="A5" s="10" t="s">
        <v>2</v>
      </c>
      <c r="B5" s="11" t="s">
        <v>3</v>
      </c>
      <c r="C5" s="12" t="s">
        <v>4</v>
      </c>
      <c r="D5" s="13"/>
      <c r="E5" s="14"/>
    </row>
    <row r="6" spans="1:6" ht="20.100000000000001" customHeight="1" x14ac:dyDescent="0.2">
      <c r="A6" s="104" t="s">
        <v>5</v>
      </c>
      <c r="B6" s="105" t="s">
        <v>6</v>
      </c>
      <c r="C6" s="106">
        <v>49000</v>
      </c>
    </row>
    <row r="7" spans="1:6" ht="20.100000000000001" customHeight="1" x14ac:dyDescent="0.2">
      <c r="A7" s="107" t="s">
        <v>7</v>
      </c>
      <c r="B7" s="108" t="s">
        <v>8</v>
      </c>
      <c r="C7" s="109">
        <v>0</v>
      </c>
    </row>
    <row r="8" spans="1:6" ht="20.100000000000001" customHeight="1" x14ac:dyDescent="0.2">
      <c r="A8" s="107" t="s">
        <v>9</v>
      </c>
      <c r="B8" s="108" t="s">
        <v>10</v>
      </c>
      <c r="C8" s="109">
        <v>50000</v>
      </c>
    </row>
    <row r="9" spans="1:6" ht="20.100000000000001" customHeight="1" x14ac:dyDescent="0.2">
      <c r="A9" s="107" t="s">
        <v>11</v>
      </c>
      <c r="B9" s="108" t="s">
        <v>12</v>
      </c>
      <c r="C9" s="109">
        <v>0</v>
      </c>
    </row>
    <row r="10" spans="1:6" ht="20.100000000000001" customHeight="1" x14ac:dyDescent="0.2">
      <c r="A10" s="107" t="s">
        <v>13</v>
      </c>
      <c r="B10" s="108" t="s">
        <v>14</v>
      </c>
      <c r="C10" s="109">
        <v>0</v>
      </c>
    </row>
    <row r="11" spans="1:6" ht="20.100000000000001" customHeight="1" x14ac:dyDescent="0.2">
      <c r="A11" s="107" t="s">
        <v>15</v>
      </c>
      <c r="B11" s="108" t="s">
        <v>16</v>
      </c>
      <c r="C11" s="109">
        <v>14400</v>
      </c>
    </row>
    <row r="12" spans="1:6" ht="20.100000000000001" customHeight="1" x14ac:dyDescent="0.2">
      <c r="A12" s="107" t="s">
        <v>17</v>
      </c>
      <c r="B12" s="108" t="s">
        <v>18</v>
      </c>
      <c r="C12" s="109">
        <v>2180000</v>
      </c>
    </row>
    <row r="13" spans="1:6" ht="20.100000000000001" customHeight="1" x14ac:dyDescent="0.2">
      <c r="A13" s="107" t="s">
        <v>19</v>
      </c>
      <c r="B13" s="108" t="s">
        <v>20</v>
      </c>
      <c r="C13" s="109">
        <v>0</v>
      </c>
    </row>
    <row r="14" spans="1:6" ht="20.100000000000001" customHeight="1" x14ac:dyDescent="0.2">
      <c r="A14" s="107" t="s">
        <v>21</v>
      </c>
      <c r="B14" s="108" t="s">
        <v>22</v>
      </c>
      <c r="C14" s="109">
        <v>1500</v>
      </c>
    </row>
    <row r="15" spans="1:6" s="15" customFormat="1" ht="20.100000000000001" customHeight="1" x14ac:dyDescent="0.2">
      <c r="A15" s="107" t="s">
        <v>23</v>
      </c>
      <c r="B15" s="108" t="s">
        <v>24</v>
      </c>
      <c r="C15" s="109">
        <v>0</v>
      </c>
      <c r="E15" s="16"/>
      <c r="F15" s="16"/>
    </row>
    <row r="16" spans="1:6" ht="20.100000000000001" customHeight="1" x14ac:dyDescent="0.2">
      <c r="A16" s="107" t="s">
        <v>25</v>
      </c>
      <c r="B16" s="108" t="s">
        <v>22</v>
      </c>
      <c r="C16" s="109">
        <v>0</v>
      </c>
    </row>
    <row r="17" spans="1:90" ht="20.100000000000001" customHeight="1" x14ac:dyDescent="0.2">
      <c r="A17" s="107" t="s">
        <v>26</v>
      </c>
      <c r="B17" s="108" t="s">
        <v>27</v>
      </c>
      <c r="C17" s="109">
        <v>2500</v>
      </c>
      <c r="F17" s="17"/>
    </row>
    <row r="18" spans="1:90" ht="20.100000000000001" customHeight="1" x14ac:dyDescent="0.2">
      <c r="A18" s="107" t="s">
        <v>28</v>
      </c>
      <c r="B18" s="108" t="s">
        <v>29</v>
      </c>
      <c r="C18" s="109">
        <v>0</v>
      </c>
      <c r="F18" s="17"/>
    </row>
    <row r="19" spans="1:90" ht="20.100000000000001" customHeight="1" x14ac:dyDescent="0.2">
      <c r="A19" s="107" t="s">
        <v>30</v>
      </c>
      <c r="B19" s="108" t="s">
        <v>31</v>
      </c>
      <c r="C19" s="109">
        <v>945000</v>
      </c>
      <c r="F19" s="17"/>
    </row>
    <row r="20" spans="1:90" s="18" customFormat="1" ht="20.100000000000001" customHeight="1" x14ac:dyDescent="0.2">
      <c r="A20" s="110" t="s">
        <v>32</v>
      </c>
      <c r="B20" s="111" t="s">
        <v>33</v>
      </c>
      <c r="C20" s="109">
        <v>36500</v>
      </c>
      <c r="D20" s="2"/>
      <c r="E20" s="2"/>
      <c r="F20" s="1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</row>
    <row r="21" spans="1:90" ht="20.100000000000001" customHeight="1" x14ac:dyDescent="0.2">
      <c r="A21" s="107" t="s">
        <v>34</v>
      </c>
      <c r="B21" s="108" t="s">
        <v>35</v>
      </c>
      <c r="C21" s="109">
        <v>7320000</v>
      </c>
      <c r="F21" s="17"/>
    </row>
    <row r="22" spans="1:90" ht="20.100000000000001" customHeight="1" x14ac:dyDescent="0.2">
      <c r="A22" s="107" t="s">
        <v>36</v>
      </c>
      <c r="B22" s="108" t="s">
        <v>37</v>
      </c>
      <c r="C22" s="109"/>
      <c r="F22" s="17"/>
    </row>
    <row r="23" spans="1:90" ht="20.100000000000001" customHeight="1" x14ac:dyDescent="0.2">
      <c r="A23" s="110" t="s">
        <v>38</v>
      </c>
      <c r="B23" s="112" t="s">
        <v>39</v>
      </c>
      <c r="C23" s="109">
        <v>10000</v>
      </c>
      <c r="F23" s="17"/>
    </row>
    <row r="24" spans="1:90" s="19" customFormat="1" ht="20.100000000000001" customHeight="1" x14ac:dyDescent="0.2">
      <c r="A24" s="113"/>
      <c r="B24" s="114" t="s">
        <v>40</v>
      </c>
      <c r="C24" s="115">
        <f>SUM(C6:C23)</f>
        <v>10608900</v>
      </c>
    </row>
    <row r="25" spans="1:90" s="19" customFormat="1" ht="20.100000000000001" customHeight="1" x14ac:dyDescent="0.2">
      <c r="A25" s="110"/>
      <c r="B25" s="112"/>
      <c r="C25" s="109"/>
    </row>
    <row r="26" spans="1:90" s="20" customFormat="1" ht="20.100000000000001" customHeight="1" x14ac:dyDescent="0.2">
      <c r="A26" s="116" t="s">
        <v>41</v>
      </c>
      <c r="B26" s="117"/>
      <c r="C26" s="118">
        <f>C24</f>
        <v>10608900</v>
      </c>
    </row>
    <row r="27" spans="1:90" s="19" customFormat="1" ht="7.5" customHeight="1" x14ac:dyDescent="0.2">
      <c r="A27" s="110"/>
      <c r="B27" s="112"/>
      <c r="C27" s="109"/>
    </row>
    <row r="28" spans="1:90" s="19" customFormat="1" ht="20.100000000000001" customHeight="1" x14ac:dyDescent="0.2">
      <c r="A28" s="119" t="s">
        <v>42</v>
      </c>
      <c r="B28" s="120" t="s">
        <v>43</v>
      </c>
      <c r="C28" s="121">
        <v>10830900</v>
      </c>
    </row>
    <row r="29" spans="1:90" s="20" customFormat="1" ht="20.100000000000001" customHeight="1" thickBot="1" x14ac:dyDescent="0.3">
      <c r="A29" s="122" t="s">
        <v>44</v>
      </c>
      <c r="B29" s="123"/>
      <c r="C29" s="124">
        <f>SUM(C26+C28)</f>
        <v>21439800</v>
      </c>
      <c r="E29" s="130"/>
    </row>
    <row r="30" spans="1:90" s="22" customFormat="1" ht="20.100000000000001" customHeight="1" x14ac:dyDescent="0.2">
      <c r="A30" s="21"/>
      <c r="C30" s="23"/>
    </row>
    <row r="31" spans="1:90" ht="20.100000000000001" customHeight="1" x14ac:dyDescent="0.2">
      <c r="A31" s="24"/>
      <c r="B31" s="24"/>
    </row>
    <row r="32" spans="1:90" x14ac:dyDescent="0.2">
      <c r="A32" s="25"/>
      <c r="B32" s="25"/>
    </row>
    <row r="33" spans="1:5" x14ac:dyDescent="0.2">
      <c r="A33" s="26"/>
      <c r="B33" s="25"/>
      <c r="E33" s="27"/>
    </row>
    <row r="34" spans="1:5" x14ac:dyDescent="0.2">
      <c r="A34" s="24"/>
      <c r="B34" s="24"/>
    </row>
    <row r="35" spans="1:5" x14ac:dyDescent="0.2">
      <c r="A35" s="28"/>
      <c r="B35" s="25"/>
    </row>
    <row r="36" spans="1:5" x14ac:dyDescent="0.2">
      <c r="A36" s="16"/>
      <c r="B36" s="25"/>
    </row>
    <row r="37" spans="1:5" x14ac:dyDescent="0.2">
      <c r="A37" s="28"/>
      <c r="B37" s="25"/>
    </row>
    <row r="38" spans="1:5" x14ac:dyDescent="0.2">
      <c r="A38" s="29"/>
      <c r="B38" s="25"/>
    </row>
    <row r="39" spans="1:5" x14ac:dyDescent="0.2">
      <c r="A39" s="16"/>
      <c r="B39" s="25"/>
    </row>
    <row r="40" spans="1:5" x14ac:dyDescent="0.2">
      <c r="A40" s="16"/>
      <c r="B40" s="25"/>
    </row>
    <row r="41" spans="1:5" x14ac:dyDescent="0.2">
      <c r="A41" s="16"/>
      <c r="B41" s="25"/>
    </row>
    <row r="42" spans="1:5" x14ac:dyDescent="0.2">
      <c r="A42" s="16"/>
      <c r="B42" s="25"/>
    </row>
    <row r="43" spans="1:5" x14ac:dyDescent="0.2">
      <c r="A43" s="28"/>
    </row>
    <row r="44" spans="1:5" x14ac:dyDescent="0.2">
      <c r="A44" s="16"/>
      <c r="B44" s="25"/>
    </row>
    <row r="45" spans="1:5" x14ac:dyDescent="0.2">
      <c r="A45" s="17"/>
      <c r="B45" s="24"/>
    </row>
    <row r="46" spans="1:5" x14ac:dyDescent="0.2">
      <c r="A46" s="16"/>
      <c r="B46" s="25"/>
    </row>
    <row r="47" spans="1:5" x14ac:dyDescent="0.2">
      <c r="A47" s="16"/>
      <c r="B47" s="24"/>
    </row>
    <row r="48" spans="1:5" x14ac:dyDescent="0.2">
      <c r="A48" s="16"/>
    </row>
    <row r="49" spans="1:2" x14ac:dyDescent="0.2">
      <c r="A49" s="30"/>
      <c r="B49" s="24"/>
    </row>
    <row r="50" spans="1:2" x14ac:dyDescent="0.2">
      <c r="A50" s="17"/>
      <c r="B50" s="24"/>
    </row>
    <row r="51" spans="1:2" x14ac:dyDescent="0.2">
      <c r="A51" s="17"/>
      <c r="B51" s="24"/>
    </row>
    <row r="52" spans="1:2" x14ac:dyDescent="0.2">
      <c r="A52" s="17"/>
      <c r="B52" s="24"/>
    </row>
    <row r="53" spans="1:2" x14ac:dyDescent="0.2">
      <c r="A53" s="16"/>
      <c r="B53" s="25"/>
    </row>
    <row r="54" spans="1:2" x14ac:dyDescent="0.2">
      <c r="A54" s="26"/>
      <c r="B54" s="25"/>
    </row>
    <row r="55" spans="1:2" x14ac:dyDescent="0.2">
      <c r="A55" s="31"/>
      <c r="B55" s="25"/>
    </row>
    <row r="56" spans="1:2" x14ac:dyDescent="0.2">
      <c r="A56" s="2"/>
      <c r="B56" s="25"/>
    </row>
    <row r="57" spans="1:2" x14ac:dyDescent="0.2">
      <c r="A57" s="27"/>
      <c r="B57" s="25"/>
    </row>
    <row r="58" spans="1:2" x14ac:dyDescent="0.2">
      <c r="A58" s="2"/>
      <c r="B58" s="25"/>
    </row>
    <row r="59" spans="1:2" x14ac:dyDescent="0.2">
      <c r="A59" s="2"/>
      <c r="B59" s="25"/>
    </row>
    <row r="60" spans="1:2" x14ac:dyDescent="0.2">
      <c r="A60" s="17"/>
      <c r="B60" s="25"/>
    </row>
    <row r="61" spans="1:2" x14ac:dyDescent="0.2">
      <c r="A61" s="2"/>
      <c r="B61" s="25"/>
    </row>
    <row r="62" spans="1:2" x14ac:dyDescent="0.2">
      <c r="B62" s="25"/>
    </row>
    <row r="63" spans="1:2" x14ac:dyDescent="0.2">
      <c r="B63" s="25"/>
    </row>
    <row r="64" spans="1:2" x14ac:dyDescent="0.2">
      <c r="B64" s="24"/>
    </row>
  </sheetData>
  <pageMargins left="0.70866141732283472" right="0.70866141732283472" top="0.32" bottom="0.3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1D43-9F6C-40C6-B1A5-F9E4C2EC3AE8}">
  <dimension ref="A1:J183"/>
  <sheetViews>
    <sheetView topLeftCell="A10" workbookViewId="0">
      <selection activeCell="J42" sqref="J42"/>
    </sheetView>
  </sheetViews>
  <sheetFormatPr defaultRowHeight="12.75" x14ac:dyDescent="0.2"/>
  <cols>
    <col min="1" max="1" width="44.140625" customWidth="1"/>
    <col min="2" max="2" width="18.140625" customWidth="1"/>
    <col min="3" max="3" width="19.7109375" customWidth="1"/>
    <col min="4" max="4" width="22.5703125" customWidth="1"/>
    <col min="5" max="5" width="10.140625" bestFit="1" customWidth="1"/>
    <col min="9" max="9" width="11.7109375" bestFit="1" customWidth="1"/>
    <col min="10" max="10" width="36.7109375" customWidth="1"/>
    <col min="257" max="257" width="44.140625" customWidth="1"/>
    <col min="258" max="258" width="18.140625" customWidth="1"/>
    <col min="259" max="259" width="19.7109375" customWidth="1"/>
    <col min="260" max="260" width="22.5703125" customWidth="1"/>
    <col min="261" max="261" width="10.140625" bestFit="1" customWidth="1"/>
    <col min="266" max="266" width="36.7109375" customWidth="1"/>
    <col min="513" max="513" width="44.140625" customWidth="1"/>
    <col min="514" max="514" width="18.140625" customWidth="1"/>
    <col min="515" max="515" width="19.7109375" customWidth="1"/>
    <col min="516" max="516" width="22.5703125" customWidth="1"/>
    <col min="517" max="517" width="10.140625" bestFit="1" customWidth="1"/>
    <col min="522" max="522" width="36.7109375" customWidth="1"/>
    <col min="769" max="769" width="44.140625" customWidth="1"/>
    <col min="770" max="770" width="18.140625" customWidth="1"/>
    <col min="771" max="771" width="19.7109375" customWidth="1"/>
    <col min="772" max="772" width="22.5703125" customWidth="1"/>
    <col min="773" max="773" width="10.140625" bestFit="1" customWidth="1"/>
    <col min="778" max="778" width="36.7109375" customWidth="1"/>
    <col min="1025" max="1025" width="44.140625" customWidth="1"/>
    <col min="1026" max="1026" width="18.140625" customWidth="1"/>
    <col min="1027" max="1027" width="19.7109375" customWidth="1"/>
    <col min="1028" max="1028" width="22.5703125" customWidth="1"/>
    <col min="1029" max="1029" width="10.140625" bestFit="1" customWidth="1"/>
    <col min="1034" max="1034" width="36.7109375" customWidth="1"/>
    <col min="1281" max="1281" width="44.140625" customWidth="1"/>
    <col min="1282" max="1282" width="18.140625" customWidth="1"/>
    <col min="1283" max="1283" width="19.7109375" customWidth="1"/>
    <col min="1284" max="1284" width="22.5703125" customWidth="1"/>
    <col min="1285" max="1285" width="10.140625" bestFit="1" customWidth="1"/>
    <col min="1290" max="1290" width="36.7109375" customWidth="1"/>
    <col min="1537" max="1537" width="44.140625" customWidth="1"/>
    <col min="1538" max="1538" width="18.140625" customWidth="1"/>
    <col min="1539" max="1539" width="19.7109375" customWidth="1"/>
    <col min="1540" max="1540" width="22.5703125" customWidth="1"/>
    <col min="1541" max="1541" width="10.140625" bestFit="1" customWidth="1"/>
    <col min="1546" max="1546" width="36.7109375" customWidth="1"/>
    <col min="1793" max="1793" width="44.140625" customWidth="1"/>
    <col min="1794" max="1794" width="18.140625" customWidth="1"/>
    <col min="1795" max="1795" width="19.7109375" customWidth="1"/>
    <col min="1796" max="1796" width="22.5703125" customWidth="1"/>
    <col min="1797" max="1797" width="10.140625" bestFit="1" customWidth="1"/>
    <col min="1802" max="1802" width="36.7109375" customWidth="1"/>
    <col min="2049" max="2049" width="44.140625" customWidth="1"/>
    <col min="2050" max="2050" width="18.140625" customWidth="1"/>
    <col min="2051" max="2051" width="19.7109375" customWidth="1"/>
    <col min="2052" max="2052" width="22.5703125" customWidth="1"/>
    <col min="2053" max="2053" width="10.140625" bestFit="1" customWidth="1"/>
    <col min="2058" max="2058" width="36.7109375" customWidth="1"/>
    <col min="2305" max="2305" width="44.140625" customWidth="1"/>
    <col min="2306" max="2306" width="18.140625" customWidth="1"/>
    <col min="2307" max="2307" width="19.7109375" customWidth="1"/>
    <col min="2308" max="2308" width="22.5703125" customWidth="1"/>
    <col min="2309" max="2309" width="10.140625" bestFit="1" customWidth="1"/>
    <col min="2314" max="2314" width="36.7109375" customWidth="1"/>
    <col min="2561" max="2561" width="44.140625" customWidth="1"/>
    <col min="2562" max="2562" width="18.140625" customWidth="1"/>
    <col min="2563" max="2563" width="19.7109375" customWidth="1"/>
    <col min="2564" max="2564" width="22.5703125" customWidth="1"/>
    <col min="2565" max="2565" width="10.140625" bestFit="1" customWidth="1"/>
    <col min="2570" max="2570" width="36.7109375" customWidth="1"/>
    <col min="2817" max="2817" width="44.140625" customWidth="1"/>
    <col min="2818" max="2818" width="18.140625" customWidth="1"/>
    <col min="2819" max="2819" width="19.7109375" customWidth="1"/>
    <col min="2820" max="2820" width="22.5703125" customWidth="1"/>
    <col min="2821" max="2821" width="10.140625" bestFit="1" customWidth="1"/>
    <col min="2826" max="2826" width="36.7109375" customWidth="1"/>
    <col min="3073" max="3073" width="44.140625" customWidth="1"/>
    <col min="3074" max="3074" width="18.140625" customWidth="1"/>
    <col min="3075" max="3075" width="19.7109375" customWidth="1"/>
    <col min="3076" max="3076" width="22.5703125" customWidth="1"/>
    <col min="3077" max="3077" width="10.140625" bestFit="1" customWidth="1"/>
    <col min="3082" max="3082" width="36.7109375" customWidth="1"/>
    <col min="3329" max="3329" width="44.140625" customWidth="1"/>
    <col min="3330" max="3330" width="18.140625" customWidth="1"/>
    <col min="3331" max="3331" width="19.7109375" customWidth="1"/>
    <col min="3332" max="3332" width="22.5703125" customWidth="1"/>
    <col min="3333" max="3333" width="10.140625" bestFit="1" customWidth="1"/>
    <col min="3338" max="3338" width="36.7109375" customWidth="1"/>
    <col min="3585" max="3585" width="44.140625" customWidth="1"/>
    <col min="3586" max="3586" width="18.140625" customWidth="1"/>
    <col min="3587" max="3587" width="19.7109375" customWidth="1"/>
    <col min="3588" max="3588" width="22.5703125" customWidth="1"/>
    <col min="3589" max="3589" width="10.140625" bestFit="1" customWidth="1"/>
    <col min="3594" max="3594" width="36.7109375" customWidth="1"/>
    <col min="3841" max="3841" width="44.140625" customWidth="1"/>
    <col min="3842" max="3842" width="18.140625" customWidth="1"/>
    <col min="3843" max="3843" width="19.7109375" customWidth="1"/>
    <col min="3844" max="3844" width="22.5703125" customWidth="1"/>
    <col min="3845" max="3845" width="10.140625" bestFit="1" customWidth="1"/>
    <col min="3850" max="3850" width="36.7109375" customWidth="1"/>
    <col min="4097" max="4097" width="44.140625" customWidth="1"/>
    <col min="4098" max="4098" width="18.140625" customWidth="1"/>
    <col min="4099" max="4099" width="19.7109375" customWidth="1"/>
    <col min="4100" max="4100" width="22.5703125" customWidth="1"/>
    <col min="4101" max="4101" width="10.140625" bestFit="1" customWidth="1"/>
    <col min="4106" max="4106" width="36.7109375" customWidth="1"/>
    <col min="4353" max="4353" width="44.140625" customWidth="1"/>
    <col min="4354" max="4354" width="18.140625" customWidth="1"/>
    <col min="4355" max="4355" width="19.7109375" customWidth="1"/>
    <col min="4356" max="4356" width="22.5703125" customWidth="1"/>
    <col min="4357" max="4357" width="10.140625" bestFit="1" customWidth="1"/>
    <col min="4362" max="4362" width="36.7109375" customWidth="1"/>
    <col min="4609" max="4609" width="44.140625" customWidth="1"/>
    <col min="4610" max="4610" width="18.140625" customWidth="1"/>
    <col min="4611" max="4611" width="19.7109375" customWidth="1"/>
    <col min="4612" max="4612" width="22.5703125" customWidth="1"/>
    <col min="4613" max="4613" width="10.140625" bestFit="1" customWidth="1"/>
    <col min="4618" max="4618" width="36.7109375" customWidth="1"/>
    <col min="4865" max="4865" width="44.140625" customWidth="1"/>
    <col min="4866" max="4866" width="18.140625" customWidth="1"/>
    <col min="4867" max="4867" width="19.7109375" customWidth="1"/>
    <col min="4868" max="4868" width="22.5703125" customWidth="1"/>
    <col min="4869" max="4869" width="10.140625" bestFit="1" customWidth="1"/>
    <col min="4874" max="4874" width="36.7109375" customWidth="1"/>
    <col min="5121" max="5121" width="44.140625" customWidth="1"/>
    <col min="5122" max="5122" width="18.140625" customWidth="1"/>
    <col min="5123" max="5123" width="19.7109375" customWidth="1"/>
    <col min="5124" max="5124" width="22.5703125" customWidth="1"/>
    <col min="5125" max="5125" width="10.140625" bestFit="1" customWidth="1"/>
    <col min="5130" max="5130" width="36.7109375" customWidth="1"/>
    <col min="5377" max="5377" width="44.140625" customWidth="1"/>
    <col min="5378" max="5378" width="18.140625" customWidth="1"/>
    <col min="5379" max="5379" width="19.7109375" customWidth="1"/>
    <col min="5380" max="5380" width="22.5703125" customWidth="1"/>
    <col min="5381" max="5381" width="10.140625" bestFit="1" customWidth="1"/>
    <col min="5386" max="5386" width="36.7109375" customWidth="1"/>
    <col min="5633" max="5633" width="44.140625" customWidth="1"/>
    <col min="5634" max="5634" width="18.140625" customWidth="1"/>
    <col min="5635" max="5635" width="19.7109375" customWidth="1"/>
    <col min="5636" max="5636" width="22.5703125" customWidth="1"/>
    <col min="5637" max="5637" width="10.140625" bestFit="1" customWidth="1"/>
    <col min="5642" max="5642" width="36.7109375" customWidth="1"/>
    <col min="5889" max="5889" width="44.140625" customWidth="1"/>
    <col min="5890" max="5890" width="18.140625" customWidth="1"/>
    <col min="5891" max="5891" width="19.7109375" customWidth="1"/>
    <col min="5892" max="5892" width="22.5703125" customWidth="1"/>
    <col min="5893" max="5893" width="10.140625" bestFit="1" customWidth="1"/>
    <col min="5898" max="5898" width="36.7109375" customWidth="1"/>
    <col min="6145" max="6145" width="44.140625" customWidth="1"/>
    <col min="6146" max="6146" width="18.140625" customWidth="1"/>
    <col min="6147" max="6147" width="19.7109375" customWidth="1"/>
    <col min="6148" max="6148" width="22.5703125" customWidth="1"/>
    <col min="6149" max="6149" width="10.140625" bestFit="1" customWidth="1"/>
    <col min="6154" max="6154" width="36.7109375" customWidth="1"/>
    <col min="6401" max="6401" width="44.140625" customWidth="1"/>
    <col min="6402" max="6402" width="18.140625" customWidth="1"/>
    <col min="6403" max="6403" width="19.7109375" customWidth="1"/>
    <col min="6404" max="6404" width="22.5703125" customWidth="1"/>
    <col min="6405" max="6405" width="10.140625" bestFit="1" customWidth="1"/>
    <col min="6410" max="6410" width="36.7109375" customWidth="1"/>
    <col min="6657" max="6657" width="44.140625" customWidth="1"/>
    <col min="6658" max="6658" width="18.140625" customWidth="1"/>
    <col min="6659" max="6659" width="19.7109375" customWidth="1"/>
    <col min="6660" max="6660" width="22.5703125" customWidth="1"/>
    <col min="6661" max="6661" width="10.140625" bestFit="1" customWidth="1"/>
    <col min="6666" max="6666" width="36.7109375" customWidth="1"/>
    <col min="6913" max="6913" width="44.140625" customWidth="1"/>
    <col min="6914" max="6914" width="18.140625" customWidth="1"/>
    <col min="6915" max="6915" width="19.7109375" customWidth="1"/>
    <col min="6916" max="6916" width="22.5703125" customWidth="1"/>
    <col min="6917" max="6917" width="10.140625" bestFit="1" customWidth="1"/>
    <col min="6922" max="6922" width="36.7109375" customWidth="1"/>
    <col min="7169" max="7169" width="44.140625" customWidth="1"/>
    <col min="7170" max="7170" width="18.140625" customWidth="1"/>
    <col min="7171" max="7171" width="19.7109375" customWidth="1"/>
    <col min="7172" max="7172" width="22.5703125" customWidth="1"/>
    <col min="7173" max="7173" width="10.140625" bestFit="1" customWidth="1"/>
    <col min="7178" max="7178" width="36.7109375" customWidth="1"/>
    <col min="7425" max="7425" width="44.140625" customWidth="1"/>
    <col min="7426" max="7426" width="18.140625" customWidth="1"/>
    <col min="7427" max="7427" width="19.7109375" customWidth="1"/>
    <col min="7428" max="7428" width="22.5703125" customWidth="1"/>
    <col min="7429" max="7429" width="10.140625" bestFit="1" customWidth="1"/>
    <col min="7434" max="7434" width="36.7109375" customWidth="1"/>
    <col min="7681" max="7681" width="44.140625" customWidth="1"/>
    <col min="7682" max="7682" width="18.140625" customWidth="1"/>
    <col min="7683" max="7683" width="19.7109375" customWidth="1"/>
    <col min="7684" max="7684" width="22.5703125" customWidth="1"/>
    <col min="7685" max="7685" width="10.140625" bestFit="1" customWidth="1"/>
    <col min="7690" max="7690" width="36.7109375" customWidth="1"/>
    <col min="7937" max="7937" width="44.140625" customWidth="1"/>
    <col min="7938" max="7938" width="18.140625" customWidth="1"/>
    <col min="7939" max="7939" width="19.7109375" customWidth="1"/>
    <col min="7940" max="7940" width="22.5703125" customWidth="1"/>
    <col min="7941" max="7941" width="10.140625" bestFit="1" customWidth="1"/>
    <col min="7946" max="7946" width="36.7109375" customWidth="1"/>
    <col min="8193" max="8193" width="44.140625" customWidth="1"/>
    <col min="8194" max="8194" width="18.140625" customWidth="1"/>
    <col min="8195" max="8195" width="19.7109375" customWidth="1"/>
    <col min="8196" max="8196" width="22.5703125" customWidth="1"/>
    <col min="8197" max="8197" width="10.140625" bestFit="1" customWidth="1"/>
    <col min="8202" max="8202" width="36.7109375" customWidth="1"/>
    <col min="8449" max="8449" width="44.140625" customWidth="1"/>
    <col min="8450" max="8450" width="18.140625" customWidth="1"/>
    <col min="8451" max="8451" width="19.7109375" customWidth="1"/>
    <col min="8452" max="8452" width="22.5703125" customWidth="1"/>
    <col min="8453" max="8453" width="10.140625" bestFit="1" customWidth="1"/>
    <col min="8458" max="8458" width="36.7109375" customWidth="1"/>
    <col min="8705" max="8705" width="44.140625" customWidth="1"/>
    <col min="8706" max="8706" width="18.140625" customWidth="1"/>
    <col min="8707" max="8707" width="19.7109375" customWidth="1"/>
    <col min="8708" max="8708" width="22.5703125" customWidth="1"/>
    <col min="8709" max="8709" width="10.140625" bestFit="1" customWidth="1"/>
    <col min="8714" max="8714" width="36.7109375" customWidth="1"/>
    <col min="8961" max="8961" width="44.140625" customWidth="1"/>
    <col min="8962" max="8962" width="18.140625" customWidth="1"/>
    <col min="8963" max="8963" width="19.7109375" customWidth="1"/>
    <col min="8964" max="8964" width="22.5703125" customWidth="1"/>
    <col min="8965" max="8965" width="10.140625" bestFit="1" customWidth="1"/>
    <col min="8970" max="8970" width="36.7109375" customWidth="1"/>
    <col min="9217" max="9217" width="44.140625" customWidth="1"/>
    <col min="9218" max="9218" width="18.140625" customWidth="1"/>
    <col min="9219" max="9219" width="19.7109375" customWidth="1"/>
    <col min="9220" max="9220" width="22.5703125" customWidth="1"/>
    <col min="9221" max="9221" width="10.140625" bestFit="1" customWidth="1"/>
    <col min="9226" max="9226" width="36.7109375" customWidth="1"/>
    <col min="9473" max="9473" width="44.140625" customWidth="1"/>
    <col min="9474" max="9474" width="18.140625" customWidth="1"/>
    <col min="9475" max="9475" width="19.7109375" customWidth="1"/>
    <col min="9476" max="9476" width="22.5703125" customWidth="1"/>
    <col min="9477" max="9477" width="10.140625" bestFit="1" customWidth="1"/>
    <col min="9482" max="9482" width="36.7109375" customWidth="1"/>
    <col min="9729" max="9729" width="44.140625" customWidth="1"/>
    <col min="9730" max="9730" width="18.140625" customWidth="1"/>
    <col min="9731" max="9731" width="19.7109375" customWidth="1"/>
    <col min="9732" max="9732" width="22.5703125" customWidth="1"/>
    <col min="9733" max="9733" width="10.140625" bestFit="1" customWidth="1"/>
    <col min="9738" max="9738" width="36.7109375" customWidth="1"/>
    <col min="9985" max="9985" width="44.140625" customWidth="1"/>
    <col min="9986" max="9986" width="18.140625" customWidth="1"/>
    <col min="9987" max="9987" width="19.7109375" customWidth="1"/>
    <col min="9988" max="9988" width="22.5703125" customWidth="1"/>
    <col min="9989" max="9989" width="10.140625" bestFit="1" customWidth="1"/>
    <col min="9994" max="9994" width="36.7109375" customWidth="1"/>
    <col min="10241" max="10241" width="44.140625" customWidth="1"/>
    <col min="10242" max="10242" width="18.140625" customWidth="1"/>
    <col min="10243" max="10243" width="19.7109375" customWidth="1"/>
    <col min="10244" max="10244" width="22.5703125" customWidth="1"/>
    <col min="10245" max="10245" width="10.140625" bestFit="1" customWidth="1"/>
    <col min="10250" max="10250" width="36.7109375" customWidth="1"/>
    <col min="10497" max="10497" width="44.140625" customWidth="1"/>
    <col min="10498" max="10498" width="18.140625" customWidth="1"/>
    <col min="10499" max="10499" width="19.7109375" customWidth="1"/>
    <col min="10500" max="10500" width="22.5703125" customWidth="1"/>
    <col min="10501" max="10501" width="10.140625" bestFit="1" customWidth="1"/>
    <col min="10506" max="10506" width="36.7109375" customWidth="1"/>
    <col min="10753" max="10753" width="44.140625" customWidth="1"/>
    <col min="10754" max="10754" width="18.140625" customWidth="1"/>
    <col min="10755" max="10755" width="19.7109375" customWidth="1"/>
    <col min="10756" max="10756" width="22.5703125" customWidth="1"/>
    <col min="10757" max="10757" width="10.140625" bestFit="1" customWidth="1"/>
    <col min="10762" max="10762" width="36.7109375" customWidth="1"/>
    <col min="11009" max="11009" width="44.140625" customWidth="1"/>
    <col min="11010" max="11010" width="18.140625" customWidth="1"/>
    <col min="11011" max="11011" width="19.7109375" customWidth="1"/>
    <col min="11012" max="11012" width="22.5703125" customWidth="1"/>
    <col min="11013" max="11013" width="10.140625" bestFit="1" customWidth="1"/>
    <col min="11018" max="11018" width="36.7109375" customWidth="1"/>
    <col min="11265" max="11265" width="44.140625" customWidth="1"/>
    <col min="11266" max="11266" width="18.140625" customWidth="1"/>
    <col min="11267" max="11267" width="19.7109375" customWidth="1"/>
    <col min="11268" max="11268" width="22.5703125" customWidth="1"/>
    <col min="11269" max="11269" width="10.140625" bestFit="1" customWidth="1"/>
    <col min="11274" max="11274" width="36.7109375" customWidth="1"/>
    <col min="11521" max="11521" width="44.140625" customWidth="1"/>
    <col min="11522" max="11522" width="18.140625" customWidth="1"/>
    <col min="11523" max="11523" width="19.7109375" customWidth="1"/>
    <col min="11524" max="11524" width="22.5703125" customWidth="1"/>
    <col min="11525" max="11525" width="10.140625" bestFit="1" customWidth="1"/>
    <col min="11530" max="11530" width="36.7109375" customWidth="1"/>
    <col min="11777" max="11777" width="44.140625" customWidth="1"/>
    <col min="11778" max="11778" width="18.140625" customWidth="1"/>
    <col min="11779" max="11779" width="19.7109375" customWidth="1"/>
    <col min="11780" max="11780" width="22.5703125" customWidth="1"/>
    <col min="11781" max="11781" width="10.140625" bestFit="1" customWidth="1"/>
    <col min="11786" max="11786" width="36.7109375" customWidth="1"/>
    <col min="12033" max="12033" width="44.140625" customWidth="1"/>
    <col min="12034" max="12034" width="18.140625" customWidth="1"/>
    <col min="12035" max="12035" width="19.7109375" customWidth="1"/>
    <col min="12036" max="12036" width="22.5703125" customWidth="1"/>
    <col min="12037" max="12037" width="10.140625" bestFit="1" customWidth="1"/>
    <col min="12042" max="12042" width="36.7109375" customWidth="1"/>
    <col min="12289" max="12289" width="44.140625" customWidth="1"/>
    <col min="12290" max="12290" width="18.140625" customWidth="1"/>
    <col min="12291" max="12291" width="19.7109375" customWidth="1"/>
    <col min="12292" max="12292" width="22.5703125" customWidth="1"/>
    <col min="12293" max="12293" width="10.140625" bestFit="1" customWidth="1"/>
    <col min="12298" max="12298" width="36.7109375" customWidth="1"/>
    <col min="12545" max="12545" width="44.140625" customWidth="1"/>
    <col min="12546" max="12546" width="18.140625" customWidth="1"/>
    <col min="12547" max="12547" width="19.7109375" customWidth="1"/>
    <col min="12548" max="12548" width="22.5703125" customWidth="1"/>
    <col min="12549" max="12549" width="10.140625" bestFit="1" customWidth="1"/>
    <col min="12554" max="12554" width="36.7109375" customWidth="1"/>
    <col min="12801" max="12801" width="44.140625" customWidth="1"/>
    <col min="12802" max="12802" width="18.140625" customWidth="1"/>
    <col min="12803" max="12803" width="19.7109375" customWidth="1"/>
    <col min="12804" max="12804" width="22.5703125" customWidth="1"/>
    <col min="12805" max="12805" width="10.140625" bestFit="1" customWidth="1"/>
    <col min="12810" max="12810" width="36.7109375" customWidth="1"/>
    <col min="13057" max="13057" width="44.140625" customWidth="1"/>
    <col min="13058" max="13058" width="18.140625" customWidth="1"/>
    <col min="13059" max="13059" width="19.7109375" customWidth="1"/>
    <col min="13060" max="13060" width="22.5703125" customWidth="1"/>
    <col min="13061" max="13061" width="10.140625" bestFit="1" customWidth="1"/>
    <col min="13066" max="13066" width="36.7109375" customWidth="1"/>
    <col min="13313" max="13313" width="44.140625" customWidth="1"/>
    <col min="13314" max="13314" width="18.140625" customWidth="1"/>
    <col min="13315" max="13315" width="19.7109375" customWidth="1"/>
    <col min="13316" max="13316" width="22.5703125" customWidth="1"/>
    <col min="13317" max="13317" width="10.140625" bestFit="1" customWidth="1"/>
    <col min="13322" max="13322" width="36.7109375" customWidth="1"/>
    <col min="13569" max="13569" width="44.140625" customWidth="1"/>
    <col min="13570" max="13570" width="18.140625" customWidth="1"/>
    <col min="13571" max="13571" width="19.7109375" customWidth="1"/>
    <col min="13572" max="13572" width="22.5703125" customWidth="1"/>
    <col min="13573" max="13573" width="10.140625" bestFit="1" customWidth="1"/>
    <col min="13578" max="13578" width="36.7109375" customWidth="1"/>
    <col min="13825" max="13825" width="44.140625" customWidth="1"/>
    <col min="13826" max="13826" width="18.140625" customWidth="1"/>
    <col min="13827" max="13827" width="19.7109375" customWidth="1"/>
    <col min="13828" max="13828" width="22.5703125" customWidth="1"/>
    <col min="13829" max="13829" width="10.140625" bestFit="1" customWidth="1"/>
    <col min="13834" max="13834" width="36.7109375" customWidth="1"/>
    <col min="14081" max="14081" width="44.140625" customWidth="1"/>
    <col min="14082" max="14082" width="18.140625" customWidth="1"/>
    <col min="14083" max="14083" width="19.7109375" customWidth="1"/>
    <col min="14084" max="14084" width="22.5703125" customWidth="1"/>
    <col min="14085" max="14085" width="10.140625" bestFit="1" customWidth="1"/>
    <col min="14090" max="14090" width="36.7109375" customWidth="1"/>
    <col min="14337" max="14337" width="44.140625" customWidth="1"/>
    <col min="14338" max="14338" width="18.140625" customWidth="1"/>
    <col min="14339" max="14339" width="19.7109375" customWidth="1"/>
    <col min="14340" max="14340" width="22.5703125" customWidth="1"/>
    <col min="14341" max="14341" width="10.140625" bestFit="1" customWidth="1"/>
    <col min="14346" max="14346" width="36.7109375" customWidth="1"/>
    <col min="14593" max="14593" width="44.140625" customWidth="1"/>
    <col min="14594" max="14594" width="18.140625" customWidth="1"/>
    <col min="14595" max="14595" width="19.7109375" customWidth="1"/>
    <col min="14596" max="14596" width="22.5703125" customWidth="1"/>
    <col min="14597" max="14597" width="10.140625" bestFit="1" customWidth="1"/>
    <col min="14602" max="14602" width="36.7109375" customWidth="1"/>
    <col min="14849" max="14849" width="44.140625" customWidth="1"/>
    <col min="14850" max="14850" width="18.140625" customWidth="1"/>
    <col min="14851" max="14851" width="19.7109375" customWidth="1"/>
    <col min="14852" max="14852" width="22.5703125" customWidth="1"/>
    <col min="14853" max="14853" width="10.140625" bestFit="1" customWidth="1"/>
    <col min="14858" max="14858" width="36.7109375" customWidth="1"/>
    <col min="15105" max="15105" width="44.140625" customWidth="1"/>
    <col min="15106" max="15106" width="18.140625" customWidth="1"/>
    <col min="15107" max="15107" width="19.7109375" customWidth="1"/>
    <col min="15108" max="15108" width="22.5703125" customWidth="1"/>
    <col min="15109" max="15109" width="10.140625" bestFit="1" customWidth="1"/>
    <col min="15114" max="15114" width="36.7109375" customWidth="1"/>
    <col min="15361" max="15361" width="44.140625" customWidth="1"/>
    <col min="15362" max="15362" width="18.140625" customWidth="1"/>
    <col min="15363" max="15363" width="19.7109375" customWidth="1"/>
    <col min="15364" max="15364" width="22.5703125" customWidth="1"/>
    <col min="15365" max="15365" width="10.140625" bestFit="1" customWidth="1"/>
    <col min="15370" max="15370" width="36.7109375" customWidth="1"/>
    <col min="15617" max="15617" width="44.140625" customWidth="1"/>
    <col min="15618" max="15618" width="18.140625" customWidth="1"/>
    <col min="15619" max="15619" width="19.7109375" customWidth="1"/>
    <col min="15620" max="15620" width="22.5703125" customWidth="1"/>
    <col min="15621" max="15621" width="10.140625" bestFit="1" customWidth="1"/>
    <col min="15626" max="15626" width="36.7109375" customWidth="1"/>
    <col min="15873" max="15873" width="44.140625" customWidth="1"/>
    <col min="15874" max="15874" width="18.140625" customWidth="1"/>
    <col min="15875" max="15875" width="19.7109375" customWidth="1"/>
    <col min="15876" max="15876" width="22.5703125" customWidth="1"/>
    <col min="15877" max="15877" width="10.140625" bestFit="1" customWidth="1"/>
    <col min="15882" max="15882" width="36.7109375" customWidth="1"/>
    <col min="16129" max="16129" width="44.140625" customWidth="1"/>
    <col min="16130" max="16130" width="18.140625" customWidth="1"/>
    <col min="16131" max="16131" width="19.7109375" customWidth="1"/>
    <col min="16132" max="16132" width="22.5703125" customWidth="1"/>
    <col min="16133" max="16133" width="10.140625" bestFit="1" customWidth="1"/>
    <col min="16138" max="16138" width="36.7109375" customWidth="1"/>
  </cols>
  <sheetData>
    <row r="1" spans="1:7" ht="18.75" x14ac:dyDescent="0.3">
      <c r="A1" s="32"/>
    </row>
    <row r="2" spans="1:7" ht="15.75" x14ac:dyDescent="0.25">
      <c r="A2" s="33" t="s">
        <v>45</v>
      </c>
    </row>
    <row r="3" spans="1:7" ht="16.5" thickBot="1" x14ac:dyDescent="0.3">
      <c r="A3" s="33"/>
      <c r="B3" s="34"/>
      <c r="C3" s="34"/>
      <c r="D3" s="34"/>
    </row>
    <row r="4" spans="1:7" ht="24" customHeight="1" x14ac:dyDescent="0.2">
      <c r="A4" s="35"/>
      <c r="B4" s="36" t="s">
        <v>46</v>
      </c>
      <c r="C4" s="37"/>
      <c r="D4" s="37"/>
    </row>
    <row r="5" spans="1:7" x14ac:dyDescent="0.2">
      <c r="A5" s="38" t="s">
        <v>47</v>
      </c>
      <c r="B5" s="39" t="s">
        <v>48</v>
      </c>
      <c r="C5" s="40" t="s">
        <v>49</v>
      </c>
      <c r="D5" s="41" t="s">
        <v>50</v>
      </c>
    </row>
    <row r="6" spans="1:7" x14ac:dyDescent="0.2">
      <c r="A6" s="42" t="s">
        <v>51</v>
      </c>
      <c r="B6" s="43">
        <v>0</v>
      </c>
      <c r="C6" s="43">
        <v>0</v>
      </c>
      <c r="D6" s="44"/>
    </row>
    <row r="7" spans="1:7" x14ac:dyDescent="0.2">
      <c r="A7" s="42" t="s">
        <v>52</v>
      </c>
      <c r="B7" s="45">
        <v>0</v>
      </c>
      <c r="C7" s="45">
        <v>0</v>
      </c>
      <c r="D7" s="46">
        <f>SUM(B7:C7)</f>
        <v>0</v>
      </c>
    </row>
    <row r="8" spans="1:7" x14ac:dyDescent="0.2">
      <c r="A8" s="47" t="s">
        <v>53</v>
      </c>
      <c r="B8" s="45">
        <v>350000</v>
      </c>
      <c r="C8" s="43">
        <v>0</v>
      </c>
      <c r="D8" s="46">
        <f>SUM(B8:C8)</f>
        <v>350000</v>
      </c>
    </row>
    <row r="9" spans="1:7" x14ac:dyDescent="0.2">
      <c r="A9" s="47" t="s">
        <v>54</v>
      </c>
      <c r="B9" s="45">
        <v>300000</v>
      </c>
      <c r="C9" s="43">
        <v>0</v>
      </c>
      <c r="D9" s="46">
        <f>SUM(B9:C9)</f>
        <v>300000</v>
      </c>
    </row>
    <row r="10" spans="1:7" x14ac:dyDescent="0.2">
      <c r="A10" s="47" t="s">
        <v>55</v>
      </c>
      <c r="B10" s="45">
        <v>0</v>
      </c>
      <c r="C10" s="46">
        <v>0</v>
      </c>
      <c r="D10" s="46">
        <f>SUM(C10:C10)</f>
        <v>0</v>
      </c>
    </row>
    <row r="11" spans="1:7" x14ac:dyDescent="0.2">
      <c r="A11" s="47" t="s">
        <v>56</v>
      </c>
      <c r="B11" s="48">
        <v>0</v>
      </c>
      <c r="C11" s="46">
        <v>300000</v>
      </c>
      <c r="D11" s="46">
        <f>SUM(B11:C11)</f>
        <v>300000</v>
      </c>
    </row>
    <row r="12" spans="1:7" x14ac:dyDescent="0.2">
      <c r="A12" s="49" t="s">
        <v>57</v>
      </c>
      <c r="B12" s="50">
        <f t="shared" ref="B12:D12" si="0">SUM(B6:B11)</f>
        <v>650000</v>
      </c>
      <c r="C12" s="50">
        <f t="shared" si="0"/>
        <v>300000</v>
      </c>
      <c r="D12" s="50">
        <f t="shared" si="0"/>
        <v>950000</v>
      </c>
    </row>
    <row r="13" spans="1:7" x14ac:dyDescent="0.2">
      <c r="A13" s="51" t="s">
        <v>58</v>
      </c>
      <c r="B13" s="52"/>
      <c r="C13" s="52"/>
      <c r="D13" s="52"/>
    </row>
    <row r="14" spans="1:7" x14ac:dyDescent="0.2">
      <c r="A14" s="47" t="s">
        <v>54</v>
      </c>
      <c r="B14" s="53">
        <v>0</v>
      </c>
      <c r="C14" s="53">
        <v>0</v>
      </c>
      <c r="D14" s="46">
        <f>SUM(B14:C14)</f>
        <v>0</v>
      </c>
      <c r="G14" s="54"/>
    </row>
    <row r="15" spans="1:7" x14ac:dyDescent="0.2">
      <c r="A15" s="47" t="s">
        <v>59</v>
      </c>
      <c r="B15" s="53">
        <v>0</v>
      </c>
      <c r="C15" s="53">
        <v>0</v>
      </c>
      <c r="D15" s="46">
        <f>SUM(B15:C15)</f>
        <v>0</v>
      </c>
      <c r="G15" s="54"/>
    </row>
    <row r="16" spans="1:7" x14ac:dyDescent="0.2">
      <c r="A16" s="49" t="s">
        <v>60</v>
      </c>
      <c r="B16" s="50">
        <f t="shared" ref="B16:D16" si="1">SUM(B13:B15)</f>
        <v>0</v>
      </c>
      <c r="C16" s="50">
        <f t="shared" si="1"/>
        <v>0</v>
      </c>
      <c r="D16" s="50">
        <f t="shared" si="1"/>
        <v>0</v>
      </c>
    </row>
    <row r="17" spans="1:5" x14ac:dyDescent="0.2">
      <c r="A17" s="55" t="s">
        <v>61</v>
      </c>
      <c r="B17" s="56"/>
      <c r="C17" s="45"/>
      <c r="D17" s="53"/>
    </row>
    <row r="18" spans="1:5" x14ac:dyDescent="0.2">
      <c r="A18" s="42" t="s">
        <v>62</v>
      </c>
      <c r="B18" s="43">
        <v>0</v>
      </c>
      <c r="C18" s="43">
        <v>0</v>
      </c>
      <c r="D18" s="46">
        <f>SUM(B18:C18)</f>
        <v>0</v>
      </c>
    </row>
    <row r="19" spans="1:5" x14ac:dyDescent="0.2">
      <c r="A19" s="42" t="s">
        <v>51</v>
      </c>
      <c r="B19" s="43">
        <v>0</v>
      </c>
      <c r="C19" s="43">
        <v>0</v>
      </c>
      <c r="D19" s="46">
        <f t="shared" ref="D19:D29" si="2">SUM(B19:C19)</f>
        <v>0</v>
      </c>
    </row>
    <row r="20" spans="1:5" x14ac:dyDescent="0.2">
      <c r="A20" s="42" t="s">
        <v>63</v>
      </c>
      <c r="B20" s="45">
        <v>0</v>
      </c>
      <c r="C20" s="46">
        <f>SUM(A20:B20)</f>
        <v>0</v>
      </c>
      <c r="D20" s="46">
        <f t="shared" si="2"/>
        <v>0</v>
      </c>
    </row>
    <row r="21" spans="1:5" x14ac:dyDescent="0.2">
      <c r="A21" s="47" t="s">
        <v>64</v>
      </c>
      <c r="B21" s="46">
        <v>0</v>
      </c>
      <c r="C21" s="43">
        <v>0</v>
      </c>
      <c r="D21" s="46">
        <f t="shared" si="2"/>
        <v>0</v>
      </c>
    </row>
    <row r="22" spans="1:5" x14ac:dyDescent="0.2">
      <c r="A22" s="47" t="s">
        <v>54</v>
      </c>
      <c r="B22" s="144">
        <v>0</v>
      </c>
      <c r="C22" s="43">
        <v>0</v>
      </c>
      <c r="D22" s="46">
        <f t="shared" si="2"/>
        <v>0</v>
      </c>
    </row>
    <row r="23" spans="1:5" x14ac:dyDescent="0.2">
      <c r="A23" s="47" t="s">
        <v>65</v>
      </c>
      <c r="B23" s="45">
        <v>0</v>
      </c>
      <c r="C23" s="43">
        <v>0</v>
      </c>
      <c r="D23" s="46">
        <f t="shared" si="2"/>
        <v>0</v>
      </c>
    </row>
    <row r="24" spans="1:5" x14ac:dyDescent="0.2">
      <c r="A24" s="47" t="s">
        <v>66</v>
      </c>
      <c r="B24" s="45">
        <v>570000</v>
      </c>
      <c r="C24" s="43">
        <v>0</v>
      </c>
      <c r="D24" s="46">
        <f t="shared" si="2"/>
        <v>570000</v>
      </c>
    </row>
    <row r="25" spans="1:5" x14ac:dyDescent="0.2">
      <c r="A25" s="47" t="s">
        <v>67</v>
      </c>
      <c r="B25" s="46">
        <v>70000</v>
      </c>
      <c r="C25" s="43">
        <v>0</v>
      </c>
      <c r="D25" s="46">
        <f>SUM(B25:C25)</f>
        <v>70000</v>
      </c>
    </row>
    <row r="26" spans="1:5" x14ac:dyDescent="0.2">
      <c r="A26" s="47" t="s">
        <v>68</v>
      </c>
      <c r="B26" s="45">
        <v>0</v>
      </c>
      <c r="C26" s="43">
        <v>0</v>
      </c>
      <c r="D26" s="46">
        <f t="shared" si="2"/>
        <v>0</v>
      </c>
    </row>
    <row r="27" spans="1:5" x14ac:dyDescent="0.2">
      <c r="A27" s="47" t="s">
        <v>56</v>
      </c>
      <c r="B27" s="45">
        <v>0</v>
      </c>
      <c r="C27" s="43">
        <v>0</v>
      </c>
      <c r="D27" s="46">
        <f t="shared" si="2"/>
        <v>0</v>
      </c>
    </row>
    <row r="28" spans="1:5" x14ac:dyDescent="0.2">
      <c r="A28" s="47" t="s">
        <v>69</v>
      </c>
      <c r="B28" s="45">
        <v>0</v>
      </c>
      <c r="C28" s="43">
        <v>0</v>
      </c>
      <c r="D28" s="46">
        <f t="shared" si="2"/>
        <v>0</v>
      </c>
    </row>
    <row r="29" spans="1:5" x14ac:dyDescent="0.2">
      <c r="A29" s="47" t="s">
        <v>56</v>
      </c>
      <c r="B29" s="45">
        <v>0</v>
      </c>
      <c r="C29" s="43">
        <v>0</v>
      </c>
      <c r="D29" s="46">
        <f t="shared" si="2"/>
        <v>0</v>
      </c>
    </row>
    <row r="30" spans="1:5" x14ac:dyDescent="0.2">
      <c r="A30" s="49" t="s">
        <v>70</v>
      </c>
      <c r="B30" s="50">
        <f>SUM(B18:B29)</f>
        <v>640000</v>
      </c>
      <c r="C30" s="57">
        <f>SUM(C18:C29)</f>
        <v>0</v>
      </c>
      <c r="D30" s="57">
        <f>SUM(D17:D29)</f>
        <v>640000</v>
      </c>
    </row>
    <row r="31" spans="1:5" x14ac:dyDescent="0.2">
      <c r="A31" s="51" t="s">
        <v>71</v>
      </c>
      <c r="B31" s="44"/>
      <c r="C31" s="53"/>
      <c r="D31" s="53"/>
    </row>
    <row r="32" spans="1:5" x14ac:dyDescent="0.2">
      <c r="A32" s="47" t="s">
        <v>72</v>
      </c>
      <c r="B32" s="46">
        <v>100000</v>
      </c>
      <c r="C32" s="43">
        <v>0</v>
      </c>
      <c r="D32" s="46">
        <f t="shared" ref="D32:D44" si="3">SUM(B32:C32)</f>
        <v>100000</v>
      </c>
      <c r="E32" s="58"/>
    </row>
    <row r="33" spans="1:8" x14ac:dyDescent="0.2">
      <c r="A33" s="59" t="s">
        <v>213</v>
      </c>
      <c r="B33" s="43">
        <v>5000</v>
      </c>
      <c r="C33" s="43">
        <v>0</v>
      </c>
      <c r="D33" s="46">
        <f t="shared" si="3"/>
        <v>5000</v>
      </c>
    </row>
    <row r="34" spans="1:8" x14ac:dyDescent="0.2">
      <c r="A34" s="47" t="s">
        <v>51</v>
      </c>
      <c r="B34" s="43">
        <v>0</v>
      </c>
      <c r="C34" s="43">
        <v>0</v>
      </c>
      <c r="D34" s="46">
        <f t="shared" si="3"/>
        <v>0</v>
      </c>
    </row>
    <row r="35" spans="1:8" x14ac:dyDescent="0.2">
      <c r="A35" s="47" t="s">
        <v>73</v>
      </c>
      <c r="B35" s="43">
        <v>40000</v>
      </c>
      <c r="C35" s="43">
        <v>0</v>
      </c>
      <c r="D35" s="46">
        <f t="shared" si="3"/>
        <v>40000</v>
      </c>
    </row>
    <row r="36" spans="1:8" x14ac:dyDescent="0.2">
      <c r="A36" s="59" t="s">
        <v>74</v>
      </c>
      <c r="B36" s="43">
        <v>40000</v>
      </c>
      <c r="C36" s="43">
        <v>0</v>
      </c>
      <c r="D36" s="46">
        <f t="shared" si="3"/>
        <v>40000</v>
      </c>
    </row>
    <row r="37" spans="1:8" x14ac:dyDescent="0.2">
      <c r="A37" s="59" t="s">
        <v>75</v>
      </c>
      <c r="B37" s="45">
        <v>0</v>
      </c>
      <c r="C37" s="43">
        <v>0</v>
      </c>
      <c r="D37" s="46">
        <f t="shared" si="3"/>
        <v>0</v>
      </c>
    </row>
    <row r="38" spans="1:8" x14ac:dyDescent="0.2">
      <c r="A38" s="47" t="s">
        <v>53</v>
      </c>
      <c r="B38" s="43">
        <v>200000</v>
      </c>
      <c r="C38" s="43">
        <v>0</v>
      </c>
      <c r="D38" s="46">
        <f t="shared" si="3"/>
        <v>200000</v>
      </c>
    </row>
    <row r="39" spans="1:8" x14ac:dyDescent="0.2">
      <c r="A39" s="42" t="s">
        <v>76</v>
      </c>
      <c r="B39" s="43">
        <v>70000</v>
      </c>
      <c r="C39" s="43">
        <v>0</v>
      </c>
      <c r="D39" s="46">
        <f t="shared" si="3"/>
        <v>70000</v>
      </c>
    </row>
    <row r="40" spans="1:8" x14ac:dyDescent="0.2">
      <c r="A40" s="47" t="s">
        <v>65</v>
      </c>
      <c r="B40" s="45">
        <v>70000</v>
      </c>
      <c r="C40" s="43">
        <v>0</v>
      </c>
      <c r="D40" s="46">
        <f t="shared" si="3"/>
        <v>70000</v>
      </c>
    </row>
    <row r="41" spans="1:8" x14ac:dyDescent="0.2">
      <c r="A41" s="47" t="s">
        <v>77</v>
      </c>
      <c r="B41" s="45">
        <v>0</v>
      </c>
      <c r="C41" s="43">
        <v>0</v>
      </c>
      <c r="D41" s="46">
        <f t="shared" si="3"/>
        <v>0</v>
      </c>
    </row>
    <row r="42" spans="1:8" x14ac:dyDescent="0.2">
      <c r="A42" s="47" t="s">
        <v>55</v>
      </c>
      <c r="B42" s="43">
        <v>0</v>
      </c>
      <c r="C42" s="43">
        <v>0</v>
      </c>
      <c r="D42" s="46">
        <f t="shared" si="3"/>
        <v>0</v>
      </c>
      <c r="E42" s="58"/>
      <c r="F42" s="58"/>
      <c r="G42" s="58"/>
      <c r="H42" s="58"/>
    </row>
    <row r="43" spans="1:8" x14ac:dyDescent="0.2">
      <c r="A43" s="47" t="s">
        <v>78</v>
      </c>
      <c r="B43" s="43">
        <v>279900</v>
      </c>
      <c r="C43" s="43">
        <v>0</v>
      </c>
      <c r="D43" s="46">
        <f t="shared" si="3"/>
        <v>279900</v>
      </c>
    </row>
    <row r="44" spans="1:8" x14ac:dyDescent="0.2">
      <c r="A44" s="47" t="s">
        <v>56</v>
      </c>
      <c r="B44" s="43">
        <v>0</v>
      </c>
      <c r="C44" s="43">
        <v>0</v>
      </c>
      <c r="D44" s="46">
        <f t="shared" si="3"/>
        <v>0</v>
      </c>
    </row>
    <row r="45" spans="1:8" x14ac:dyDescent="0.2">
      <c r="A45" s="49" t="s">
        <v>79</v>
      </c>
      <c r="B45" s="50">
        <f>SUM(B32:B44)</f>
        <v>804900</v>
      </c>
      <c r="C45" s="57">
        <v>0</v>
      </c>
      <c r="D45" s="57">
        <f>SUM(D32:D44)</f>
        <v>804900</v>
      </c>
    </row>
    <row r="46" spans="1:8" x14ac:dyDescent="0.2">
      <c r="A46" s="51" t="s">
        <v>80</v>
      </c>
      <c r="B46" s="44"/>
      <c r="C46" s="53"/>
      <c r="D46" s="53"/>
    </row>
    <row r="47" spans="1:8" x14ac:dyDescent="0.2">
      <c r="A47" s="42" t="s">
        <v>81</v>
      </c>
      <c r="B47" s="45">
        <v>0</v>
      </c>
      <c r="C47" s="46">
        <v>0</v>
      </c>
      <c r="D47" s="46">
        <f>SUM(B47:C47)</f>
        <v>0</v>
      </c>
    </row>
    <row r="48" spans="1:8" x14ac:dyDescent="0.2">
      <c r="A48" s="42" t="s">
        <v>52</v>
      </c>
      <c r="B48" s="45">
        <v>0</v>
      </c>
      <c r="C48" s="46">
        <v>0</v>
      </c>
      <c r="D48" s="46">
        <f>SUM(B48:C48)</f>
        <v>0</v>
      </c>
    </row>
    <row r="49" spans="1:10" x14ac:dyDescent="0.2">
      <c r="A49" s="42" t="s">
        <v>82</v>
      </c>
      <c r="B49" s="45">
        <v>0</v>
      </c>
      <c r="C49" s="46">
        <v>0</v>
      </c>
      <c r="D49" s="46">
        <f>SUM(B49:C49)</f>
        <v>0</v>
      </c>
    </row>
    <row r="50" spans="1:10" x14ac:dyDescent="0.2">
      <c r="A50" s="47" t="s">
        <v>53</v>
      </c>
      <c r="B50" s="45">
        <v>0</v>
      </c>
      <c r="C50" s="46">
        <v>0</v>
      </c>
      <c r="D50" s="46">
        <f>SUM(B50:C50)</f>
        <v>0</v>
      </c>
    </row>
    <row r="51" spans="1:10" x14ac:dyDescent="0.2">
      <c r="A51" s="47" t="s">
        <v>54</v>
      </c>
      <c r="B51" s="45">
        <v>0</v>
      </c>
      <c r="C51" s="46">
        <v>0</v>
      </c>
      <c r="D51" s="46">
        <f>SUM(B51:C51)</f>
        <v>0</v>
      </c>
    </row>
    <row r="52" spans="1:10" x14ac:dyDescent="0.2">
      <c r="A52" s="47" t="s">
        <v>69</v>
      </c>
      <c r="B52" s="45">
        <v>0</v>
      </c>
      <c r="C52" s="46">
        <v>0</v>
      </c>
      <c r="D52" s="46">
        <f>SUM(C52:C52)</f>
        <v>0</v>
      </c>
      <c r="E52" s="58"/>
    </row>
    <row r="53" spans="1:10" x14ac:dyDescent="0.2">
      <c r="A53" s="47" t="s">
        <v>56</v>
      </c>
      <c r="B53" s="45">
        <v>0</v>
      </c>
      <c r="C53" s="46">
        <v>0</v>
      </c>
      <c r="D53" s="46">
        <f>SUM(B53:C53)</f>
        <v>0</v>
      </c>
    </row>
    <row r="54" spans="1:10" x14ac:dyDescent="0.2">
      <c r="A54" s="49" t="s">
        <v>83</v>
      </c>
      <c r="B54" s="50">
        <f t="shared" ref="B54:D54" si="4">SUM(B47:B53)</f>
        <v>0</v>
      </c>
      <c r="C54" s="57">
        <f t="shared" si="4"/>
        <v>0</v>
      </c>
      <c r="D54" s="57">
        <f t="shared" si="4"/>
        <v>0</v>
      </c>
    </row>
    <row r="55" spans="1:10" x14ac:dyDescent="0.2">
      <c r="A55" s="51" t="s">
        <v>84</v>
      </c>
      <c r="B55" s="44"/>
      <c r="C55" s="53"/>
      <c r="D55" s="53"/>
    </row>
    <row r="56" spans="1:10" x14ac:dyDescent="0.2">
      <c r="A56" s="47" t="s">
        <v>85</v>
      </c>
      <c r="B56" s="45">
        <v>15000</v>
      </c>
      <c r="C56" s="43">
        <v>0</v>
      </c>
      <c r="D56" s="46">
        <f t="shared" ref="D56:D61" si="5">SUM(B56:C56)</f>
        <v>15000</v>
      </c>
    </row>
    <row r="57" spans="1:10" x14ac:dyDescent="0.2">
      <c r="A57" s="47" t="s">
        <v>214</v>
      </c>
      <c r="B57" s="45">
        <v>89200</v>
      </c>
      <c r="C57" s="43">
        <v>0</v>
      </c>
      <c r="D57" s="46">
        <f>SUM(B57:C57)</f>
        <v>89200</v>
      </c>
    </row>
    <row r="58" spans="1:10" x14ac:dyDescent="0.2">
      <c r="A58" s="47" t="s">
        <v>54</v>
      </c>
      <c r="B58" s="45">
        <v>0</v>
      </c>
      <c r="C58" s="43">
        <v>0</v>
      </c>
      <c r="D58" s="46">
        <f t="shared" si="5"/>
        <v>0</v>
      </c>
    </row>
    <row r="59" spans="1:10" x14ac:dyDescent="0.2">
      <c r="A59" s="60" t="s">
        <v>86</v>
      </c>
      <c r="B59" s="45">
        <v>40000</v>
      </c>
      <c r="C59" s="43">
        <v>0</v>
      </c>
      <c r="D59" s="46">
        <f t="shared" si="5"/>
        <v>40000</v>
      </c>
    </row>
    <row r="60" spans="1:10" x14ac:dyDescent="0.2">
      <c r="A60" s="60" t="s">
        <v>87</v>
      </c>
      <c r="B60" s="45">
        <v>0</v>
      </c>
      <c r="C60" s="43">
        <v>0</v>
      </c>
      <c r="D60" s="46">
        <f t="shared" si="5"/>
        <v>0</v>
      </c>
    </row>
    <row r="61" spans="1:10" x14ac:dyDescent="0.2">
      <c r="A61" s="60" t="s">
        <v>88</v>
      </c>
      <c r="B61" s="45">
        <v>0</v>
      </c>
      <c r="C61" s="43">
        <v>0</v>
      </c>
      <c r="D61" s="46">
        <f t="shared" si="5"/>
        <v>0</v>
      </c>
    </row>
    <row r="62" spans="1:10" x14ac:dyDescent="0.2">
      <c r="A62" s="49" t="s">
        <v>89</v>
      </c>
      <c r="B62" s="50">
        <f>SUM(B56:B61)</f>
        <v>144200</v>
      </c>
      <c r="C62" s="57">
        <f>SUM(C56:C61)</f>
        <v>0</v>
      </c>
      <c r="D62" s="57">
        <f>SUM(D56:D61)</f>
        <v>144200</v>
      </c>
    </row>
    <row r="63" spans="1:10" x14ac:dyDescent="0.2">
      <c r="A63" s="51" t="s">
        <v>90</v>
      </c>
      <c r="B63" s="52"/>
      <c r="C63" s="61"/>
      <c r="D63" s="61"/>
      <c r="J63" s="54"/>
    </row>
    <row r="64" spans="1:10" x14ac:dyDescent="0.2">
      <c r="A64" s="47" t="s">
        <v>53</v>
      </c>
      <c r="B64" s="46">
        <v>0</v>
      </c>
      <c r="C64" s="46">
        <v>0</v>
      </c>
      <c r="D64" s="46">
        <f>SUM(B64:C64)</f>
        <v>0</v>
      </c>
    </row>
    <row r="65" spans="1:5" x14ac:dyDescent="0.2">
      <c r="A65" s="60" t="s">
        <v>91</v>
      </c>
      <c r="B65" s="46">
        <v>0</v>
      </c>
      <c r="C65" s="46">
        <v>0</v>
      </c>
      <c r="D65" s="46">
        <f>SUM(B65:C65)</f>
        <v>0</v>
      </c>
    </row>
    <row r="66" spans="1:5" x14ac:dyDescent="0.2">
      <c r="A66" s="49" t="s">
        <v>92</v>
      </c>
      <c r="B66" s="62">
        <f>SUM(B63:B65)</f>
        <v>0</v>
      </c>
      <c r="C66" s="62">
        <f>SUM(C63:C65)</f>
        <v>0</v>
      </c>
      <c r="D66" s="62">
        <f>SUM(B66:C66)</f>
        <v>0</v>
      </c>
    </row>
    <row r="67" spans="1:5" x14ac:dyDescent="0.2">
      <c r="A67" s="51" t="s">
        <v>93</v>
      </c>
      <c r="B67" s="44"/>
      <c r="C67" s="53"/>
      <c r="D67" s="53"/>
    </row>
    <row r="68" spans="1:5" x14ac:dyDescent="0.2">
      <c r="A68" s="47" t="s">
        <v>210</v>
      </c>
      <c r="B68" s="45">
        <v>0</v>
      </c>
      <c r="C68" s="43">
        <v>0</v>
      </c>
      <c r="D68" s="46">
        <f>SUM(B68:C68)</f>
        <v>0</v>
      </c>
    </row>
    <row r="69" spans="1:5" x14ac:dyDescent="0.2">
      <c r="A69" s="47" t="s">
        <v>53</v>
      </c>
      <c r="B69" s="45">
        <v>50000</v>
      </c>
      <c r="C69" s="43">
        <v>0</v>
      </c>
      <c r="D69" s="46">
        <f>SUM(B69:C69)</f>
        <v>50000</v>
      </c>
      <c r="E69" s="58"/>
    </row>
    <row r="70" spans="1:5" x14ac:dyDescent="0.2">
      <c r="A70" s="47" t="s">
        <v>54</v>
      </c>
      <c r="B70" s="45">
        <v>500000</v>
      </c>
      <c r="C70" s="43">
        <v>0</v>
      </c>
      <c r="D70" s="46">
        <f>SUM(B70:C70)</f>
        <v>500000</v>
      </c>
      <c r="E70" s="58"/>
    </row>
    <row r="71" spans="1:5" x14ac:dyDescent="0.2">
      <c r="A71" s="47" t="s">
        <v>211</v>
      </c>
      <c r="B71" s="45">
        <v>0</v>
      </c>
      <c r="C71" s="43">
        <v>0</v>
      </c>
      <c r="D71" s="46">
        <f>SUM(B71:C71)</f>
        <v>0</v>
      </c>
    </row>
    <row r="72" spans="1:5" x14ac:dyDescent="0.2">
      <c r="A72" s="47" t="s">
        <v>212</v>
      </c>
      <c r="B72" s="45">
        <v>0</v>
      </c>
      <c r="C72" s="43">
        <v>0</v>
      </c>
      <c r="D72" s="46">
        <f>SUM(B72:C72)</f>
        <v>0</v>
      </c>
    </row>
    <row r="73" spans="1:5" x14ac:dyDescent="0.2">
      <c r="A73" s="49" t="s">
        <v>94</v>
      </c>
      <c r="B73" s="50">
        <f t="shared" ref="B73:D73" si="6">SUM(B68:B72)</f>
        <v>550000</v>
      </c>
      <c r="C73" s="57">
        <f t="shared" si="6"/>
        <v>0</v>
      </c>
      <c r="D73" s="57">
        <f t="shared" si="6"/>
        <v>550000</v>
      </c>
    </row>
    <row r="74" spans="1:5" x14ac:dyDescent="0.2">
      <c r="A74" s="51" t="s">
        <v>95</v>
      </c>
      <c r="B74" s="52"/>
      <c r="C74" s="45"/>
      <c r="D74" s="53"/>
    </row>
    <row r="75" spans="1:5" x14ac:dyDescent="0.2">
      <c r="A75" s="47" t="s">
        <v>53</v>
      </c>
      <c r="B75" s="44">
        <v>35000</v>
      </c>
      <c r="C75" s="53">
        <v>0</v>
      </c>
      <c r="D75" s="53">
        <f>SUM(B75:C75)</f>
        <v>35000</v>
      </c>
    </row>
    <row r="76" spans="1:5" x14ac:dyDescent="0.2">
      <c r="A76" s="49" t="s">
        <v>96</v>
      </c>
      <c r="B76" s="50">
        <f t="shared" ref="B76:D76" si="7">SUM(B75:B75)</f>
        <v>35000</v>
      </c>
      <c r="C76" s="57">
        <f t="shared" si="7"/>
        <v>0</v>
      </c>
      <c r="D76" s="57">
        <f t="shared" si="7"/>
        <v>35000</v>
      </c>
    </row>
    <row r="77" spans="1:5" x14ac:dyDescent="0.2">
      <c r="A77" s="51" t="s">
        <v>97</v>
      </c>
      <c r="B77" s="56"/>
      <c r="C77" s="45"/>
      <c r="D77" s="53"/>
    </row>
    <row r="78" spans="1:5" x14ac:dyDescent="0.2">
      <c r="A78" s="63" t="s">
        <v>98</v>
      </c>
      <c r="B78" s="45">
        <v>900000</v>
      </c>
      <c r="C78" s="43">
        <v>0</v>
      </c>
      <c r="D78" s="46">
        <f t="shared" ref="D78:D91" si="8">SUM(B78:C78)</f>
        <v>900000</v>
      </c>
    </row>
    <row r="79" spans="1:5" x14ac:dyDescent="0.2">
      <c r="A79" s="63" t="s">
        <v>99</v>
      </c>
      <c r="B79" s="43">
        <v>234000</v>
      </c>
      <c r="C79" s="43">
        <v>0</v>
      </c>
      <c r="D79" s="46">
        <f t="shared" si="8"/>
        <v>234000</v>
      </c>
    </row>
    <row r="80" spans="1:5" x14ac:dyDescent="0.2">
      <c r="A80" s="63" t="s">
        <v>100</v>
      </c>
      <c r="B80" s="43">
        <v>81000</v>
      </c>
      <c r="C80" s="43">
        <v>0</v>
      </c>
      <c r="D80" s="46">
        <f t="shared" si="8"/>
        <v>81000</v>
      </c>
    </row>
    <row r="81" spans="1:5" x14ac:dyDescent="0.2">
      <c r="A81" s="60" t="s">
        <v>101</v>
      </c>
      <c r="B81" s="43">
        <v>14000</v>
      </c>
      <c r="C81" s="43">
        <v>0</v>
      </c>
      <c r="D81" s="46">
        <f t="shared" si="8"/>
        <v>14000</v>
      </c>
    </row>
    <row r="82" spans="1:5" x14ac:dyDescent="0.2">
      <c r="A82" s="64" t="s">
        <v>102</v>
      </c>
      <c r="B82" s="43">
        <v>50000</v>
      </c>
      <c r="C82" s="43">
        <v>0</v>
      </c>
      <c r="D82" s="46">
        <f t="shared" si="8"/>
        <v>50000</v>
      </c>
    </row>
    <row r="83" spans="1:5" x14ac:dyDescent="0.2">
      <c r="A83" s="65" t="s">
        <v>103</v>
      </c>
      <c r="B83" s="43">
        <v>70000</v>
      </c>
      <c r="C83" s="43">
        <v>0</v>
      </c>
      <c r="D83" s="46">
        <f t="shared" si="8"/>
        <v>70000</v>
      </c>
    </row>
    <row r="84" spans="1:5" x14ac:dyDescent="0.2">
      <c r="A84" s="63" t="s">
        <v>104</v>
      </c>
      <c r="B84" s="43">
        <v>27000</v>
      </c>
      <c r="C84" s="43">
        <v>0</v>
      </c>
      <c r="D84" s="46">
        <f t="shared" si="8"/>
        <v>27000</v>
      </c>
    </row>
    <row r="85" spans="1:5" x14ac:dyDescent="0.2">
      <c r="A85" s="65" t="s">
        <v>105</v>
      </c>
      <c r="B85" s="43">
        <v>12000</v>
      </c>
      <c r="C85" s="43">
        <v>0</v>
      </c>
      <c r="D85" s="46">
        <f t="shared" si="8"/>
        <v>12000</v>
      </c>
    </row>
    <row r="86" spans="1:5" x14ac:dyDescent="0.2">
      <c r="A86" s="63" t="s">
        <v>106</v>
      </c>
      <c r="B86" s="43">
        <v>50000</v>
      </c>
      <c r="C86" s="43">
        <v>0</v>
      </c>
      <c r="D86" s="46">
        <f t="shared" si="8"/>
        <v>50000</v>
      </c>
    </row>
    <row r="87" spans="1:5" x14ac:dyDescent="0.2">
      <c r="A87" s="63" t="s">
        <v>107</v>
      </c>
      <c r="B87" s="43">
        <v>250000</v>
      </c>
      <c r="C87" s="43">
        <v>0</v>
      </c>
      <c r="D87" s="46">
        <f t="shared" si="8"/>
        <v>250000</v>
      </c>
    </row>
    <row r="88" spans="1:5" x14ac:dyDescent="0.2">
      <c r="A88" s="63" t="s">
        <v>108</v>
      </c>
      <c r="B88" s="53">
        <v>40000</v>
      </c>
      <c r="C88" s="46">
        <v>0</v>
      </c>
      <c r="D88" s="46">
        <f t="shared" si="8"/>
        <v>40000</v>
      </c>
    </row>
    <row r="89" spans="1:5" x14ac:dyDescent="0.2">
      <c r="A89" s="63" t="s">
        <v>109</v>
      </c>
      <c r="B89" s="53">
        <v>50000</v>
      </c>
      <c r="C89" s="46">
        <v>0</v>
      </c>
      <c r="D89" s="46">
        <f t="shared" si="8"/>
        <v>50000</v>
      </c>
    </row>
    <row r="90" spans="1:5" x14ac:dyDescent="0.2">
      <c r="A90" s="63" t="s">
        <v>110</v>
      </c>
      <c r="B90" s="53">
        <v>0</v>
      </c>
      <c r="C90" s="46">
        <v>0</v>
      </c>
      <c r="D90" s="46">
        <f t="shared" si="8"/>
        <v>0</v>
      </c>
    </row>
    <row r="91" spans="1:5" x14ac:dyDescent="0.2">
      <c r="A91" s="63" t="s">
        <v>111</v>
      </c>
      <c r="B91" s="53">
        <v>0</v>
      </c>
      <c r="C91" s="53">
        <v>0</v>
      </c>
      <c r="D91" s="46">
        <f t="shared" si="8"/>
        <v>0</v>
      </c>
    </row>
    <row r="92" spans="1:5" x14ac:dyDescent="0.2">
      <c r="A92" s="49" t="s">
        <v>112</v>
      </c>
      <c r="B92" s="50">
        <f t="shared" ref="B92:D92" si="9">SUM(B78:B90)</f>
        <v>1778000</v>
      </c>
      <c r="C92" s="57">
        <f t="shared" si="9"/>
        <v>0</v>
      </c>
      <c r="D92" s="57">
        <f t="shared" si="9"/>
        <v>1778000</v>
      </c>
    </row>
    <row r="93" spans="1:5" x14ac:dyDescent="0.2">
      <c r="A93" s="51" t="s">
        <v>113</v>
      </c>
      <c r="B93" s="56"/>
      <c r="C93" s="45"/>
      <c r="D93" s="53"/>
    </row>
    <row r="94" spans="1:5" x14ac:dyDescent="0.2">
      <c r="A94" s="42" t="s">
        <v>114</v>
      </c>
      <c r="B94" s="56">
        <v>300000</v>
      </c>
      <c r="C94" s="43">
        <v>0</v>
      </c>
      <c r="D94" s="46">
        <f>SUM(B94:C94)</f>
        <v>300000</v>
      </c>
      <c r="E94" s="54"/>
    </row>
    <row r="95" spans="1:5" x14ac:dyDescent="0.2">
      <c r="A95" s="47" t="s">
        <v>115</v>
      </c>
      <c r="B95" s="43">
        <v>1650000</v>
      </c>
      <c r="C95" s="43">
        <v>0</v>
      </c>
      <c r="D95" s="46">
        <f t="shared" ref="D95:D111" si="10">SUM(B95:C95)</f>
        <v>1650000</v>
      </c>
    </row>
    <row r="96" spans="1:5" x14ac:dyDescent="0.2">
      <c r="A96" s="47" t="s">
        <v>116</v>
      </c>
      <c r="B96" s="46">
        <v>155000</v>
      </c>
      <c r="C96" s="43">
        <v>0</v>
      </c>
      <c r="D96" s="46">
        <f t="shared" si="10"/>
        <v>155000</v>
      </c>
    </row>
    <row r="97" spans="1:10" x14ac:dyDescent="0.2">
      <c r="A97" s="47" t="s">
        <v>117</v>
      </c>
      <c r="B97" s="46">
        <v>0</v>
      </c>
      <c r="C97" s="43">
        <v>0</v>
      </c>
      <c r="D97" s="46">
        <f t="shared" si="10"/>
        <v>0</v>
      </c>
    </row>
    <row r="98" spans="1:10" x14ac:dyDescent="0.2">
      <c r="A98" s="47" t="s">
        <v>118</v>
      </c>
      <c r="B98" s="43">
        <v>250000</v>
      </c>
      <c r="C98" s="43">
        <v>0</v>
      </c>
      <c r="D98" s="46">
        <f t="shared" si="10"/>
        <v>250000</v>
      </c>
    </row>
    <row r="99" spans="1:10" x14ac:dyDescent="0.2">
      <c r="A99" s="47" t="s">
        <v>119</v>
      </c>
      <c r="B99" s="43">
        <v>150000</v>
      </c>
      <c r="C99" s="43">
        <v>0</v>
      </c>
      <c r="D99" s="46">
        <f t="shared" si="10"/>
        <v>150000</v>
      </c>
    </row>
    <row r="100" spans="1:10" x14ac:dyDescent="0.2">
      <c r="A100" s="47" t="s">
        <v>120</v>
      </c>
      <c r="B100" s="43">
        <v>0</v>
      </c>
      <c r="C100" s="43">
        <v>0</v>
      </c>
      <c r="D100" s="46">
        <f t="shared" si="10"/>
        <v>0</v>
      </c>
    </row>
    <row r="101" spans="1:10" x14ac:dyDescent="0.2">
      <c r="A101" s="47" t="s">
        <v>121</v>
      </c>
      <c r="B101" s="43">
        <v>0</v>
      </c>
      <c r="C101" s="43">
        <v>0</v>
      </c>
      <c r="D101" s="46">
        <f t="shared" si="10"/>
        <v>0</v>
      </c>
    </row>
    <row r="102" spans="1:10" x14ac:dyDescent="0.2">
      <c r="A102" s="60" t="s">
        <v>122</v>
      </c>
      <c r="B102" s="43">
        <v>0</v>
      </c>
      <c r="C102" s="43">
        <v>0</v>
      </c>
      <c r="D102" s="46">
        <f t="shared" si="10"/>
        <v>0</v>
      </c>
    </row>
    <row r="103" spans="1:10" x14ac:dyDescent="0.2">
      <c r="A103" s="47" t="s">
        <v>123</v>
      </c>
      <c r="B103" s="43">
        <v>0</v>
      </c>
      <c r="C103" s="43">
        <v>0</v>
      </c>
      <c r="D103" s="46">
        <f t="shared" si="10"/>
        <v>0</v>
      </c>
    </row>
    <row r="104" spans="1:10" x14ac:dyDescent="0.2">
      <c r="A104" s="47" t="s">
        <v>124</v>
      </c>
      <c r="B104" s="43">
        <v>0</v>
      </c>
      <c r="C104" s="43">
        <v>0</v>
      </c>
      <c r="D104" s="46">
        <f t="shared" si="10"/>
        <v>0</v>
      </c>
      <c r="J104" s="54"/>
    </row>
    <row r="105" spans="1:10" x14ac:dyDescent="0.2">
      <c r="A105" s="47" t="s">
        <v>125</v>
      </c>
      <c r="B105" s="43">
        <v>345000</v>
      </c>
      <c r="C105" s="43">
        <v>0</v>
      </c>
      <c r="D105" s="46">
        <f t="shared" si="10"/>
        <v>345000</v>
      </c>
    </row>
    <row r="106" spans="1:10" x14ac:dyDescent="0.2">
      <c r="A106" s="47" t="s">
        <v>75</v>
      </c>
      <c r="B106" s="43">
        <v>0</v>
      </c>
      <c r="C106" s="43">
        <v>0</v>
      </c>
      <c r="D106" s="46">
        <f t="shared" si="10"/>
        <v>0</v>
      </c>
    </row>
    <row r="107" spans="1:10" x14ac:dyDescent="0.2">
      <c r="A107" s="47" t="s">
        <v>126</v>
      </c>
      <c r="B107" s="43">
        <v>0</v>
      </c>
      <c r="C107" s="43">
        <v>0</v>
      </c>
      <c r="D107" s="46">
        <f t="shared" si="10"/>
        <v>0</v>
      </c>
    </row>
    <row r="108" spans="1:10" x14ac:dyDescent="0.2">
      <c r="A108" s="47" t="s">
        <v>76</v>
      </c>
      <c r="B108" s="43">
        <v>0</v>
      </c>
      <c r="C108" s="43">
        <v>0</v>
      </c>
      <c r="D108" s="46">
        <f t="shared" si="10"/>
        <v>0</v>
      </c>
    </row>
    <row r="109" spans="1:10" x14ac:dyDescent="0.2">
      <c r="A109" s="47" t="s">
        <v>127</v>
      </c>
      <c r="B109" s="43">
        <v>0</v>
      </c>
      <c r="C109" s="43">
        <v>0</v>
      </c>
      <c r="D109" s="46">
        <f t="shared" si="10"/>
        <v>0</v>
      </c>
    </row>
    <row r="110" spans="1:10" x14ac:dyDescent="0.2">
      <c r="A110" s="47" t="s">
        <v>128</v>
      </c>
      <c r="B110" s="43">
        <v>0</v>
      </c>
      <c r="C110" s="43">
        <v>0</v>
      </c>
      <c r="D110" s="46">
        <f t="shared" si="10"/>
        <v>0</v>
      </c>
    </row>
    <row r="111" spans="1:10" x14ac:dyDescent="0.2">
      <c r="A111" s="47" t="s">
        <v>129</v>
      </c>
      <c r="B111" s="43">
        <v>0</v>
      </c>
      <c r="C111" s="43">
        <v>0</v>
      </c>
      <c r="D111" s="46">
        <f t="shared" si="10"/>
        <v>0</v>
      </c>
    </row>
    <row r="112" spans="1:10" x14ac:dyDescent="0.2">
      <c r="A112" s="47"/>
      <c r="B112" s="56"/>
      <c r="C112" s="45"/>
      <c r="D112" s="46">
        <f>SUM(B112:C112)</f>
        <v>0</v>
      </c>
    </row>
    <row r="113" spans="1:10" x14ac:dyDescent="0.2">
      <c r="A113" s="49" t="s">
        <v>130</v>
      </c>
      <c r="B113" s="50">
        <f>SUM(B94:B112)</f>
        <v>2850000</v>
      </c>
      <c r="C113" s="57">
        <f t="shared" ref="C113" si="11">SUM(C95:C112)</f>
        <v>0</v>
      </c>
      <c r="D113" s="50">
        <f>SUM(D94:D112)</f>
        <v>2850000</v>
      </c>
    </row>
    <row r="114" spans="1:10" ht="14.25" x14ac:dyDescent="0.2">
      <c r="A114" s="51" t="s">
        <v>131</v>
      </c>
      <c r="B114" s="56"/>
      <c r="C114" s="45"/>
      <c r="D114" s="53"/>
      <c r="E114" s="66"/>
      <c r="F114" s="67"/>
      <c r="G114" s="68"/>
      <c r="H114" s="68"/>
      <c r="I114" s="67"/>
      <c r="J114" s="69"/>
    </row>
    <row r="115" spans="1:10" ht="14.25" x14ac:dyDescent="0.2">
      <c r="A115" s="47" t="s">
        <v>98</v>
      </c>
      <c r="B115" s="43">
        <v>2320000</v>
      </c>
      <c r="C115" s="43">
        <v>0</v>
      </c>
      <c r="D115" s="46">
        <f t="shared" ref="D115:D158" si="12">SUM(B115:C115)</f>
        <v>2320000</v>
      </c>
      <c r="E115" s="66"/>
      <c r="F115" s="67"/>
      <c r="G115" s="68"/>
      <c r="H115" s="68"/>
      <c r="I115" s="67"/>
      <c r="J115" s="69"/>
    </row>
    <row r="116" spans="1:10" ht="14.25" x14ac:dyDescent="0.2">
      <c r="A116" s="47" t="s">
        <v>132</v>
      </c>
      <c r="B116" s="43">
        <v>100000</v>
      </c>
      <c r="C116" s="43">
        <v>0</v>
      </c>
      <c r="D116" s="46">
        <f t="shared" si="12"/>
        <v>100000</v>
      </c>
      <c r="E116" s="66"/>
      <c r="F116" s="67"/>
      <c r="G116" s="68"/>
      <c r="H116" s="68"/>
      <c r="I116" s="67"/>
      <c r="J116" s="69"/>
    </row>
    <row r="117" spans="1:10" ht="14.25" x14ac:dyDescent="0.2">
      <c r="A117" s="47" t="s">
        <v>99</v>
      </c>
      <c r="B117" s="43">
        <v>590000</v>
      </c>
      <c r="C117" s="43">
        <v>0</v>
      </c>
      <c r="D117" s="46">
        <f t="shared" si="12"/>
        <v>590000</v>
      </c>
      <c r="E117" s="66"/>
      <c r="F117" s="67"/>
      <c r="G117" s="68"/>
      <c r="H117" s="68"/>
      <c r="I117" s="67"/>
      <c r="J117" s="69"/>
    </row>
    <row r="118" spans="1:10" ht="14.25" x14ac:dyDescent="0.2">
      <c r="A118" s="47" t="s">
        <v>100</v>
      </c>
      <c r="B118" s="43">
        <v>210000</v>
      </c>
      <c r="C118" s="43">
        <v>0</v>
      </c>
      <c r="D118" s="46">
        <f t="shared" si="12"/>
        <v>210000</v>
      </c>
      <c r="E118" s="66"/>
      <c r="F118" s="67"/>
      <c r="G118" s="68"/>
      <c r="H118" s="68"/>
      <c r="I118" s="67"/>
      <c r="J118" s="69"/>
    </row>
    <row r="119" spans="1:10" ht="14.25" x14ac:dyDescent="0.2">
      <c r="A119" s="47" t="s">
        <v>133</v>
      </c>
      <c r="B119" s="43">
        <v>30000</v>
      </c>
      <c r="C119" s="43">
        <v>0</v>
      </c>
      <c r="D119" s="46">
        <f t="shared" si="12"/>
        <v>30000</v>
      </c>
      <c r="E119" s="66"/>
      <c r="F119" s="67"/>
      <c r="G119" s="68"/>
      <c r="H119" s="68"/>
      <c r="I119" s="67"/>
      <c r="J119" s="69"/>
    </row>
    <row r="120" spans="1:10" ht="14.25" x14ac:dyDescent="0.2">
      <c r="A120" s="47" t="s">
        <v>134</v>
      </c>
      <c r="B120" s="43">
        <v>0</v>
      </c>
      <c r="C120" s="43">
        <v>0</v>
      </c>
      <c r="D120" s="46">
        <f t="shared" si="12"/>
        <v>0</v>
      </c>
      <c r="E120" s="66"/>
      <c r="F120" s="67"/>
      <c r="G120" s="68"/>
      <c r="H120" s="68"/>
      <c r="I120" s="67"/>
      <c r="J120" s="69"/>
    </row>
    <row r="121" spans="1:10" ht="14.25" x14ac:dyDescent="0.2">
      <c r="A121" s="47" t="s">
        <v>135</v>
      </c>
      <c r="B121" s="43">
        <v>5000</v>
      </c>
      <c r="C121" s="43">
        <v>0</v>
      </c>
      <c r="D121" s="46">
        <f t="shared" si="12"/>
        <v>5000</v>
      </c>
      <c r="E121" s="66"/>
      <c r="F121" s="67"/>
      <c r="G121" s="68"/>
      <c r="H121" s="68"/>
      <c r="I121" s="67"/>
      <c r="J121" s="69"/>
    </row>
    <row r="122" spans="1:10" ht="14.25" x14ac:dyDescent="0.2">
      <c r="A122" s="47" t="s">
        <v>136</v>
      </c>
      <c r="B122" s="43">
        <v>0</v>
      </c>
      <c r="C122" s="43">
        <v>0</v>
      </c>
      <c r="D122" s="46">
        <f t="shared" si="12"/>
        <v>0</v>
      </c>
      <c r="E122" s="66"/>
      <c r="F122" s="67"/>
      <c r="G122" s="68"/>
      <c r="H122" s="68"/>
      <c r="I122" s="67"/>
      <c r="J122" s="69"/>
    </row>
    <row r="123" spans="1:10" ht="14.25" x14ac:dyDescent="0.2">
      <c r="A123" s="47" t="s">
        <v>137</v>
      </c>
      <c r="B123" s="43">
        <v>10000</v>
      </c>
      <c r="C123" s="43">
        <v>0</v>
      </c>
      <c r="D123" s="46">
        <f t="shared" si="12"/>
        <v>10000</v>
      </c>
      <c r="E123" s="66"/>
      <c r="F123" s="67"/>
      <c r="G123" s="68"/>
      <c r="H123" s="68"/>
      <c r="I123" s="67"/>
      <c r="J123" s="69"/>
    </row>
    <row r="124" spans="1:10" ht="14.25" x14ac:dyDescent="0.2">
      <c r="A124" s="47" t="s">
        <v>102</v>
      </c>
      <c r="B124" s="43">
        <v>150000</v>
      </c>
      <c r="C124" s="43">
        <v>0</v>
      </c>
      <c r="D124" s="46">
        <f t="shared" si="12"/>
        <v>150000</v>
      </c>
      <c r="E124" s="66"/>
      <c r="F124" s="67"/>
      <c r="G124" s="68"/>
      <c r="H124" s="68"/>
      <c r="I124" s="67"/>
      <c r="J124" s="69"/>
    </row>
    <row r="125" spans="1:10" ht="14.25" x14ac:dyDescent="0.2">
      <c r="A125" s="47" t="s">
        <v>138</v>
      </c>
      <c r="B125" s="43">
        <v>100000</v>
      </c>
      <c r="C125" s="43">
        <v>0</v>
      </c>
      <c r="D125" s="46">
        <f t="shared" si="12"/>
        <v>100000</v>
      </c>
      <c r="E125" s="66"/>
      <c r="F125" s="67"/>
      <c r="G125" s="68"/>
      <c r="H125" s="68"/>
      <c r="I125" s="67"/>
      <c r="J125" s="69"/>
    </row>
    <row r="126" spans="1:10" ht="14.25" x14ac:dyDescent="0.2">
      <c r="A126" s="47" t="s">
        <v>104</v>
      </c>
      <c r="B126" s="43">
        <v>10000</v>
      </c>
      <c r="C126" s="43">
        <v>0</v>
      </c>
      <c r="D126" s="46">
        <f t="shared" si="12"/>
        <v>10000</v>
      </c>
      <c r="E126" s="66"/>
      <c r="F126" s="67"/>
      <c r="G126" s="68"/>
      <c r="H126" s="68"/>
      <c r="I126" s="67"/>
      <c r="J126" s="69"/>
    </row>
    <row r="127" spans="1:10" ht="14.25" x14ac:dyDescent="0.2">
      <c r="A127" s="47" t="s">
        <v>139</v>
      </c>
      <c r="B127" s="43">
        <v>50000</v>
      </c>
      <c r="C127" s="43">
        <v>0</v>
      </c>
      <c r="D127" s="46">
        <f t="shared" si="12"/>
        <v>50000</v>
      </c>
      <c r="E127" s="66"/>
      <c r="F127" s="67"/>
      <c r="G127" s="68"/>
      <c r="H127" s="68"/>
      <c r="I127" s="67"/>
      <c r="J127" s="69"/>
    </row>
    <row r="128" spans="1:10" ht="14.25" x14ac:dyDescent="0.2">
      <c r="A128" s="47" t="s">
        <v>105</v>
      </c>
      <c r="B128" s="43">
        <v>60000</v>
      </c>
      <c r="C128" s="43">
        <v>0</v>
      </c>
      <c r="D128" s="46">
        <f t="shared" si="12"/>
        <v>60000</v>
      </c>
      <c r="E128" s="66"/>
      <c r="F128" s="67"/>
      <c r="G128" s="68"/>
      <c r="H128" s="68"/>
      <c r="I128" s="67"/>
      <c r="J128" s="69"/>
    </row>
    <row r="129" spans="1:10" ht="14.25" x14ac:dyDescent="0.2">
      <c r="A129" s="47" t="s">
        <v>106</v>
      </c>
      <c r="B129" s="43">
        <v>30000</v>
      </c>
      <c r="C129" s="43">
        <v>0</v>
      </c>
      <c r="D129" s="46">
        <f t="shared" si="12"/>
        <v>30000</v>
      </c>
      <c r="E129" s="66"/>
      <c r="F129" s="67"/>
      <c r="G129" s="68"/>
      <c r="H129" s="68"/>
      <c r="I129" s="67"/>
      <c r="J129" s="69"/>
    </row>
    <row r="130" spans="1:10" ht="14.25" x14ac:dyDescent="0.2">
      <c r="A130" s="47" t="s">
        <v>140</v>
      </c>
      <c r="B130" s="43">
        <v>10000</v>
      </c>
      <c r="C130" s="43">
        <v>0</v>
      </c>
      <c r="D130" s="46">
        <f t="shared" si="12"/>
        <v>10000</v>
      </c>
      <c r="E130" s="66"/>
      <c r="F130" s="67"/>
      <c r="G130" s="68"/>
      <c r="H130" s="68"/>
      <c r="I130" s="67"/>
      <c r="J130" s="69"/>
    </row>
    <row r="131" spans="1:10" ht="14.25" x14ac:dyDescent="0.2">
      <c r="A131" s="47" t="s">
        <v>141</v>
      </c>
      <c r="B131" s="43">
        <v>40000</v>
      </c>
      <c r="C131" s="43">
        <v>0</v>
      </c>
      <c r="D131" s="46">
        <f t="shared" si="12"/>
        <v>40000</v>
      </c>
      <c r="E131" s="66"/>
      <c r="F131" s="67"/>
      <c r="G131" s="68"/>
      <c r="H131" s="68"/>
      <c r="I131" s="67"/>
      <c r="J131" s="69"/>
    </row>
    <row r="132" spans="1:10" ht="14.25" x14ac:dyDescent="0.2">
      <c r="A132" s="47" t="s">
        <v>142</v>
      </c>
      <c r="B132" s="43">
        <v>0</v>
      </c>
      <c r="C132" s="43">
        <v>0</v>
      </c>
      <c r="D132" s="46">
        <f t="shared" si="12"/>
        <v>0</v>
      </c>
      <c r="E132" s="66"/>
      <c r="F132" s="67"/>
      <c r="G132" s="68"/>
      <c r="H132" s="68"/>
      <c r="I132" s="67"/>
      <c r="J132" s="69"/>
    </row>
    <row r="133" spans="1:10" ht="14.25" x14ac:dyDescent="0.2">
      <c r="A133" s="47" t="s">
        <v>215</v>
      </c>
      <c r="B133" s="43">
        <v>35000</v>
      </c>
      <c r="C133" s="43">
        <v>0</v>
      </c>
      <c r="D133" s="46">
        <f t="shared" si="12"/>
        <v>35000</v>
      </c>
      <c r="E133" s="66"/>
      <c r="F133" s="67"/>
      <c r="G133" s="68"/>
      <c r="H133" s="68"/>
      <c r="I133" s="67"/>
      <c r="J133" s="69"/>
    </row>
    <row r="134" spans="1:10" ht="14.25" x14ac:dyDescent="0.2">
      <c r="A134" s="47" t="s">
        <v>143</v>
      </c>
      <c r="B134" s="43">
        <v>100000</v>
      </c>
      <c r="C134" s="43">
        <v>0</v>
      </c>
      <c r="D134" s="46">
        <f t="shared" si="12"/>
        <v>100000</v>
      </c>
      <c r="E134" s="66"/>
      <c r="F134" s="67"/>
      <c r="G134" s="68"/>
      <c r="H134" s="68"/>
      <c r="I134" s="67"/>
      <c r="J134" s="69"/>
    </row>
    <row r="135" spans="1:10" ht="14.25" x14ac:dyDescent="0.2">
      <c r="A135" s="47" t="s">
        <v>144</v>
      </c>
      <c r="B135" s="43">
        <v>50000</v>
      </c>
      <c r="C135" s="43">
        <v>0</v>
      </c>
      <c r="D135" s="46">
        <f t="shared" si="12"/>
        <v>50000</v>
      </c>
      <c r="E135" s="66"/>
      <c r="F135" s="67"/>
      <c r="G135" s="68"/>
      <c r="H135" s="68"/>
      <c r="I135" s="67"/>
      <c r="J135" s="69"/>
    </row>
    <row r="136" spans="1:10" ht="14.25" x14ac:dyDescent="0.2">
      <c r="A136" s="47" t="s">
        <v>145</v>
      </c>
      <c r="B136" s="43">
        <v>450000</v>
      </c>
      <c r="C136" s="43">
        <v>0</v>
      </c>
      <c r="D136" s="46">
        <f t="shared" si="12"/>
        <v>450000</v>
      </c>
      <c r="E136" s="66"/>
      <c r="F136" s="67"/>
      <c r="G136" s="68"/>
      <c r="H136" s="68"/>
      <c r="I136" s="67"/>
      <c r="J136" s="69"/>
    </row>
    <row r="137" spans="1:10" ht="14.25" x14ac:dyDescent="0.2">
      <c r="A137" s="47" t="s">
        <v>107</v>
      </c>
      <c r="B137" s="43">
        <v>1200000</v>
      </c>
      <c r="C137" s="43">
        <v>0</v>
      </c>
      <c r="D137" s="46">
        <f t="shared" si="12"/>
        <v>1200000</v>
      </c>
      <c r="E137" s="66"/>
      <c r="F137" s="67"/>
      <c r="G137" s="68"/>
      <c r="H137" s="68"/>
      <c r="I137" s="67"/>
      <c r="J137" s="69"/>
    </row>
    <row r="138" spans="1:10" ht="14.25" x14ac:dyDescent="0.2">
      <c r="A138" s="47" t="s">
        <v>108</v>
      </c>
      <c r="B138" s="43">
        <v>150000</v>
      </c>
      <c r="C138" s="43">
        <v>0</v>
      </c>
      <c r="D138" s="46">
        <f t="shared" si="12"/>
        <v>150000</v>
      </c>
      <c r="E138" s="66"/>
      <c r="F138" s="67"/>
      <c r="G138" s="68"/>
      <c r="H138" s="68"/>
      <c r="I138" s="67"/>
      <c r="J138" s="69"/>
    </row>
    <row r="139" spans="1:10" ht="14.25" x14ac:dyDescent="0.2">
      <c r="A139" s="47" t="s">
        <v>146</v>
      </c>
      <c r="B139" s="43">
        <v>20000</v>
      </c>
      <c r="C139" s="43">
        <v>0</v>
      </c>
      <c r="D139" s="46">
        <f t="shared" si="12"/>
        <v>20000</v>
      </c>
      <c r="E139" s="66"/>
      <c r="F139" s="67"/>
      <c r="G139" s="68"/>
      <c r="H139" s="68"/>
      <c r="I139" s="67"/>
      <c r="J139" s="69"/>
    </row>
    <row r="140" spans="1:10" ht="14.25" x14ac:dyDescent="0.2">
      <c r="A140" s="47" t="s">
        <v>147</v>
      </c>
      <c r="B140" s="43">
        <v>2000</v>
      </c>
      <c r="C140" s="43">
        <v>0</v>
      </c>
      <c r="D140" s="46">
        <f t="shared" si="12"/>
        <v>2000</v>
      </c>
      <c r="E140" s="66"/>
      <c r="F140" s="67"/>
      <c r="G140" s="68"/>
      <c r="H140" s="68"/>
      <c r="I140" s="67"/>
      <c r="J140" s="69"/>
    </row>
    <row r="141" spans="1:10" ht="14.25" x14ac:dyDescent="0.2">
      <c r="A141" s="47" t="s">
        <v>148</v>
      </c>
      <c r="B141" s="43">
        <v>40000</v>
      </c>
      <c r="C141" s="43">
        <v>0</v>
      </c>
      <c r="D141" s="46">
        <f t="shared" si="12"/>
        <v>40000</v>
      </c>
      <c r="E141" s="66"/>
      <c r="F141" s="67"/>
      <c r="G141" s="68"/>
      <c r="H141" s="68"/>
      <c r="I141" s="67"/>
      <c r="J141" s="69"/>
    </row>
    <row r="142" spans="1:10" x14ac:dyDescent="0.2">
      <c r="A142" s="47" t="s">
        <v>149</v>
      </c>
      <c r="B142" s="43">
        <v>0</v>
      </c>
      <c r="C142" s="43">
        <v>0</v>
      </c>
      <c r="D142" s="46">
        <f t="shared" si="12"/>
        <v>0</v>
      </c>
    </row>
    <row r="143" spans="1:10" x14ac:dyDescent="0.2">
      <c r="A143" s="47" t="s">
        <v>150</v>
      </c>
      <c r="B143" s="43">
        <v>30000</v>
      </c>
      <c r="C143" s="43">
        <v>0</v>
      </c>
      <c r="D143" s="46">
        <f t="shared" si="12"/>
        <v>30000</v>
      </c>
      <c r="E143" s="58"/>
    </row>
    <row r="144" spans="1:10" x14ac:dyDescent="0.2">
      <c r="A144" s="47" t="s">
        <v>151</v>
      </c>
      <c r="B144" s="43">
        <v>0</v>
      </c>
      <c r="C144" s="43">
        <v>0</v>
      </c>
      <c r="D144" s="46">
        <f t="shared" si="12"/>
        <v>0</v>
      </c>
      <c r="E144" s="58"/>
    </row>
    <row r="145" spans="1:9" x14ac:dyDescent="0.2">
      <c r="A145" s="47" t="s">
        <v>152</v>
      </c>
      <c r="B145" s="43">
        <v>0</v>
      </c>
      <c r="C145" s="43">
        <v>0</v>
      </c>
      <c r="D145" s="46">
        <f t="shared" si="12"/>
        <v>0</v>
      </c>
    </row>
    <row r="146" spans="1:9" x14ac:dyDescent="0.2">
      <c r="A146" s="47" t="s">
        <v>153</v>
      </c>
      <c r="B146" s="43">
        <v>9500</v>
      </c>
      <c r="C146" s="43">
        <v>0</v>
      </c>
      <c r="D146" s="46">
        <f t="shared" si="12"/>
        <v>9500</v>
      </c>
    </row>
    <row r="147" spans="1:9" x14ac:dyDescent="0.2">
      <c r="A147" s="47" t="s">
        <v>154</v>
      </c>
      <c r="B147" s="43">
        <v>10000</v>
      </c>
      <c r="C147" s="43">
        <v>0</v>
      </c>
      <c r="D147" s="46">
        <f t="shared" si="12"/>
        <v>10000</v>
      </c>
    </row>
    <row r="148" spans="1:9" x14ac:dyDescent="0.2">
      <c r="A148" s="47" t="s">
        <v>155</v>
      </c>
      <c r="B148" s="43">
        <v>5000</v>
      </c>
      <c r="C148" s="43">
        <v>0</v>
      </c>
      <c r="D148" s="46">
        <f t="shared" si="12"/>
        <v>5000</v>
      </c>
    </row>
    <row r="149" spans="1:9" x14ac:dyDescent="0.2">
      <c r="A149" s="47" t="s">
        <v>156</v>
      </c>
      <c r="B149" s="43">
        <v>0</v>
      </c>
      <c r="C149" s="43">
        <v>0</v>
      </c>
      <c r="D149" s="46">
        <f t="shared" si="12"/>
        <v>0</v>
      </c>
    </row>
    <row r="150" spans="1:9" x14ac:dyDescent="0.2">
      <c r="A150" s="47" t="s">
        <v>157</v>
      </c>
      <c r="B150" s="43">
        <v>0</v>
      </c>
      <c r="C150" s="43">
        <v>0</v>
      </c>
      <c r="D150" s="46">
        <f t="shared" si="12"/>
        <v>0</v>
      </c>
    </row>
    <row r="151" spans="1:9" x14ac:dyDescent="0.2">
      <c r="A151" s="47" t="s">
        <v>158</v>
      </c>
      <c r="B151" s="43">
        <v>0</v>
      </c>
      <c r="C151" s="43">
        <v>0</v>
      </c>
      <c r="D151" s="46">
        <f t="shared" si="12"/>
        <v>0</v>
      </c>
    </row>
    <row r="152" spans="1:9" x14ac:dyDescent="0.2">
      <c r="A152" s="70" t="s">
        <v>159</v>
      </c>
      <c r="B152" s="43">
        <v>130000</v>
      </c>
      <c r="C152" s="43">
        <v>0</v>
      </c>
      <c r="D152" s="46">
        <f t="shared" si="12"/>
        <v>130000</v>
      </c>
    </row>
    <row r="153" spans="1:9" x14ac:dyDescent="0.2">
      <c r="A153" s="47" t="s">
        <v>160</v>
      </c>
      <c r="B153" s="43">
        <v>0</v>
      </c>
      <c r="C153" s="43">
        <v>0</v>
      </c>
      <c r="D153" s="46">
        <f t="shared" si="12"/>
        <v>0</v>
      </c>
    </row>
    <row r="154" spans="1:9" x14ac:dyDescent="0.2">
      <c r="A154" s="47" t="s">
        <v>111</v>
      </c>
      <c r="B154" s="43">
        <v>0</v>
      </c>
      <c r="C154" s="43">
        <v>0</v>
      </c>
      <c r="D154" s="46">
        <f t="shared" si="12"/>
        <v>0</v>
      </c>
    </row>
    <row r="155" spans="1:9" x14ac:dyDescent="0.2">
      <c r="A155" s="47" t="s">
        <v>161</v>
      </c>
      <c r="B155" s="43">
        <v>0</v>
      </c>
      <c r="C155" s="43">
        <v>0</v>
      </c>
      <c r="D155" s="46">
        <f t="shared" si="12"/>
        <v>0</v>
      </c>
    </row>
    <row r="156" spans="1:9" x14ac:dyDescent="0.2">
      <c r="A156" s="47" t="s">
        <v>162</v>
      </c>
      <c r="B156" s="43">
        <v>0</v>
      </c>
      <c r="C156" s="43">
        <v>0</v>
      </c>
      <c r="D156" s="46">
        <f t="shared" si="12"/>
        <v>0</v>
      </c>
    </row>
    <row r="157" spans="1:9" x14ac:dyDescent="0.2">
      <c r="A157" s="47" t="s">
        <v>163</v>
      </c>
      <c r="B157" s="43">
        <v>0</v>
      </c>
      <c r="C157" s="43">
        <v>0</v>
      </c>
      <c r="D157" s="46">
        <f t="shared" si="12"/>
        <v>0</v>
      </c>
    </row>
    <row r="158" spans="1:9" x14ac:dyDescent="0.2">
      <c r="A158" s="47" t="s">
        <v>164</v>
      </c>
      <c r="B158" s="43">
        <v>0</v>
      </c>
      <c r="C158" s="43">
        <v>0</v>
      </c>
      <c r="D158" s="46">
        <f t="shared" si="12"/>
        <v>0</v>
      </c>
    </row>
    <row r="159" spans="1:9" x14ac:dyDescent="0.2">
      <c r="A159" s="49" t="s">
        <v>165</v>
      </c>
      <c r="B159" s="50">
        <f t="shared" ref="B159:D159" si="13">SUM(B115:B158)</f>
        <v>5946500</v>
      </c>
      <c r="C159" s="57">
        <f t="shared" si="13"/>
        <v>0</v>
      </c>
      <c r="D159" s="57">
        <f t="shared" si="13"/>
        <v>5946500</v>
      </c>
      <c r="I159" s="54"/>
    </row>
    <row r="160" spans="1:9" x14ac:dyDescent="0.2">
      <c r="A160" s="51" t="s">
        <v>166</v>
      </c>
      <c r="B160" s="44"/>
      <c r="C160" s="53"/>
      <c r="D160" s="71"/>
    </row>
    <row r="161" spans="1:10" x14ac:dyDescent="0.2">
      <c r="A161" s="47" t="s">
        <v>167</v>
      </c>
      <c r="B161" s="46">
        <v>8000</v>
      </c>
      <c r="C161" s="46">
        <v>0</v>
      </c>
      <c r="D161" s="46">
        <f>SUM(B161:C161)</f>
        <v>8000</v>
      </c>
    </row>
    <row r="162" spans="1:10" x14ac:dyDescent="0.2">
      <c r="A162" s="49" t="s">
        <v>168</v>
      </c>
      <c r="B162" s="50">
        <f t="shared" ref="B162:D162" si="14">SUM(B161)</f>
        <v>8000</v>
      </c>
      <c r="C162" s="57">
        <f t="shared" si="14"/>
        <v>0</v>
      </c>
      <c r="D162" s="57">
        <f t="shared" si="14"/>
        <v>8000</v>
      </c>
    </row>
    <row r="163" spans="1:10" x14ac:dyDescent="0.2">
      <c r="A163" s="51" t="s">
        <v>169</v>
      </c>
      <c r="B163" s="44"/>
      <c r="C163" s="53"/>
      <c r="D163" s="71"/>
    </row>
    <row r="164" spans="1:10" x14ac:dyDescent="0.2">
      <c r="A164" s="47" t="s">
        <v>167</v>
      </c>
      <c r="B164" s="46">
        <v>80000</v>
      </c>
      <c r="C164" s="46">
        <v>0</v>
      </c>
      <c r="D164" s="46">
        <f>SUM(B164:C164)</f>
        <v>80000</v>
      </c>
    </row>
    <row r="165" spans="1:10" x14ac:dyDescent="0.2">
      <c r="A165" s="49" t="s">
        <v>170</v>
      </c>
      <c r="B165" s="57">
        <f t="shared" ref="B165:D165" si="15">SUM(B164)</f>
        <v>80000</v>
      </c>
      <c r="C165" s="57">
        <f t="shared" si="15"/>
        <v>0</v>
      </c>
      <c r="D165" s="57">
        <f t="shared" si="15"/>
        <v>80000</v>
      </c>
    </row>
    <row r="166" spans="1:10" x14ac:dyDescent="0.2">
      <c r="A166" s="51" t="s">
        <v>171</v>
      </c>
      <c r="B166" s="61"/>
      <c r="C166" s="61"/>
      <c r="D166" s="61"/>
    </row>
    <row r="167" spans="1:10" x14ac:dyDescent="0.2">
      <c r="A167" s="47" t="s">
        <v>172</v>
      </c>
      <c r="B167" s="46">
        <v>0</v>
      </c>
      <c r="C167" s="46">
        <v>0</v>
      </c>
      <c r="D167" s="46">
        <f>SUM(B167:C167)</f>
        <v>0</v>
      </c>
    </row>
    <row r="168" spans="1:10" x14ac:dyDescent="0.2">
      <c r="A168" s="47" t="s">
        <v>173</v>
      </c>
      <c r="B168" s="46">
        <v>447500</v>
      </c>
      <c r="C168" s="46">
        <v>0</v>
      </c>
      <c r="D168" s="46">
        <f>SUM(B168:C168)</f>
        <v>447500</v>
      </c>
    </row>
    <row r="169" spans="1:10" x14ac:dyDescent="0.2">
      <c r="A169" s="47" t="s">
        <v>174</v>
      </c>
      <c r="B169" s="72"/>
      <c r="C169" s="46">
        <v>7205700</v>
      </c>
      <c r="D169" s="46">
        <f>SUM(B169:C169)</f>
        <v>7205700</v>
      </c>
      <c r="I169" s="54"/>
    </row>
    <row r="170" spans="1:10" x14ac:dyDescent="0.2">
      <c r="A170" s="49" t="s">
        <v>175</v>
      </c>
      <c r="B170" s="50">
        <f t="shared" ref="B170:D170" si="16">SUM(B167:B169)</f>
        <v>447500</v>
      </c>
      <c r="C170" s="57">
        <f t="shared" si="16"/>
        <v>7205700</v>
      </c>
      <c r="D170" s="57">
        <f t="shared" si="16"/>
        <v>7653200</v>
      </c>
    </row>
    <row r="171" spans="1:10" x14ac:dyDescent="0.2">
      <c r="A171" s="47"/>
      <c r="B171" s="73"/>
      <c r="C171" s="74"/>
      <c r="D171" s="75"/>
    </row>
    <row r="172" spans="1:10" x14ac:dyDescent="0.2">
      <c r="A172" s="49" t="s">
        <v>176</v>
      </c>
      <c r="B172" s="57">
        <f>SUM(B12+B16+B30+B45+B54+B62+B66+B73+B76+B92+B113+B159+B162+B165+B170)</f>
        <v>13934100</v>
      </c>
      <c r="C172" s="57">
        <f>SUM(C12+C16+C30+C45+C54+C62+C66+C73+C76+C92+C113+C159+C162+C165+C170)</f>
        <v>7505700</v>
      </c>
      <c r="D172" s="57">
        <f>SUM(D12+D16+D30+D45+D54+D62+D66+D73+D76+D92+D113+D159+D162+D165+D170)</f>
        <v>21439800</v>
      </c>
    </row>
    <row r="173" spans="1:10" x14ac:dyDescent="0.2">
      <c r="A173" s="51"/>
      <c r="B173" s="76"/>
      <c r="C173" s="75"/>
      <c r="D173" s="75"/>
    </row>
    <row r="174" spans="1:10" x14ac:dyDescent="0.2">
      <c r="A174" s="77"/>
      <c r="B174" s="78"/>
      <c r="C174" s="79"/>
      <c r="D174" s="79"/>
    </row>
    <row r="175" spans="1:10" x14ac:dyDescent="0.2">
      <c r="A175" s="47"/>
      <c r="B175" s="76"/>
      <c r="C175" s="75"/>
      <c r="D175" s="75"/>
      <c r="J175" s="137"/>
    </row>
    <row r="176" spans="1:10" x14ac:dyDescent="0.2">
      <c r="A176" s="77" t="s">
        <v>177</v>
      </c>
      <c r="B176" s="80">
        <f t="shared" ref="B176:D176" si="17">SUM(B172+B174)</f>
        <v>13934100</v>
      </c>
      <c r="C176" s="80">
        <f t="shared" si="17"/>
        <v>7505700</v>
      </c>
      <c r="D176" s="80">
        <f t="shared" si="17"/>
        <v>21439800</v>
      </c>
    </row>
    <row r="177" spans="1:10" x14ac:dyDescent="0.2">
      <c r="A177" s="81"/>
      <c r="J177" s="54"/>
    </row>
    <row r="178" spans="1:10" x14ac:dyDescent="0.2">
      <c r="A178" s="81"/>
      <c r="D178" s="54">
        <f>SUM(D179-D176)</f>
        <v>0</v>
      </c>
    </row>
    <row r="179" spans="1:10" x14ac:dyDescent="0.2">
      <c r="A179" s="81"/>
      <c r="D179" s="54">
        <v>21439800</v>
      </c>
    </row>
    <row r="180" spans="1:10" x14ac:dyDescent="0.2">
      <c r="A180" s="82" t="s">
        <v>178</v>
      </c>
      <c r="B180" s="83"/>
      <c r="C180" s="83"/>
      <c r="D180" s="83"/>
    </row>
    <row r="181" spans="1:10" x14ac:dyDescent="0.2">
      <c r="A181" s="84" t="s">
        <v>66</v>
      </c>
      <c r="B181" s="85">
        <v>570000</v>
      </c>
      <c r="C181" s="86">
        <v>0</v>
      </c>
      <c r="D181" s="87">
        <f t="shared" ref="D181" si="18">SUM(B181:C181)</f>
        <v>570000</v>
      </c>
    </row>
    <row r="182" spans="1:10" x14ac:dyDescent="0.2">
      <c r="A182" s="88"/>
    </row>
    <row r="183" spans="1:10" x14ac:dyDescent="0.2">
      <c r="A183" s="88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CDC12-809C-4B90-8949-36EC41CBB789}">
  <sheetPr>
    <pageSetUpPr fitToPage="1"/>
  </sheetPr>
  <dimension ref="B1:F25"/>
  <sheetViews>
    <sheetView topLeftCell="B1" workbookViewId="0">
      <selection activeCell="C32" sqref="C32"/>
    </sheetView>
  </sheetViews>
  <sheetFormatPr defaultRowHeight="12.75" x14ac:dyDescent="0.2"/>
  <cols>
    <col min="3" max="3" width="48.42578125" customWidth="1"/>
    <col min="4" max="4" width="24.5703125" customWidth="1"/>
    <col min="8" max="8" width="16.85546875" customWidth="1"/>
    <col min="9" max="9" width="21.140625" customWidth="1"/>
    <col min="255" max="255" width="3.5703125" customWidth="1"/>
    <col min="257" max="257" width="48.42578125" customWidth="1"/>
    <col min="258" max="258" width="24.5703125" customWidth="1"/>
    <col min="264" max="264" width="16.85546875" customWidth="1"/>
    <col min="265" max="265" width="21.140625" customWidth="1"/>
    <col min="511" max="511" width="3.5703125" customWidth="1"/>
    <col min="513" max="513" width="48.42578125" customWidth="1"/>
    <col min="514" max="514" width="24.5703125" customWidth="1"/>
    <col min="520" max="520" width="16.85546875" customWidth="1"/>
    <col min="521" max="521" width="21.140625" customWidth="1"/>
    <col min="767" max="767" width="3.5703125" customWidth="1"/>
    <col min="769" max="769" width="48.42578125" customWidth="1"/>
    <col min="770" max="770" width="24.5703125" customWidth="1"/>
    <col min="776" max="776" width="16.85546875" customWidth="1"/>
    <col min="777" max="777" width="21.140625" customWidth="1"/>
    <col min="1023" max="1023" width="3.5703125" customWidth="1"/>
    <col min="1025" max="1025" width="48.42578125" customWidth="1"/>
    <col min="1026" max="1026" width="24.5703125" customWidth="1"/>
    <col min="1032" max="1032" width="16.85546875" customWidth="1"/>
    <col min="1033" max="1033" width="21.140625" customWidth="1"/>
    <col min="1279" max="1279" width="3.5703125" customWidth="1"/>
    <col min="1281" max="1281" width="48.42578125" customWidth="1"/>
    <col min="1282" max="1282" width="24.5703125" customWidth="1"/>
    <col min="1288" max="1288" width="16.85546875" customWidth="1"/>
    <col min="1289" max="1289" width="21.140625" customWidth="1"/>
    <col min="1535" max="1535" width="3.5703125" customWidth="1"/>
    <col min="1537" max="1537" width="48.42578125" customWidth="1"/>
    <col min="1538" max="1538" width="24.5703125" customWidth="1"/>
    <col min="1544" max="1544" width="16.85546875" customWidth="1"/>
    <col min="1545" max="1545" width="21.140625" customWidth="1"/>
    <col min="1791" max="1791" width="3.5703125" customWidth="1"/>
    <col min="1793" max="1793" width="48.42578125" customWidth="1"/>
    <col min="1794" max="1794" width="24.5703125" customWidth="1"/>
    <col min="1800" max="1800" width="16.85546875" customWidth="1"/>
    <col min="1801" max="1801" width="21.140625" customWidth="1"/>
    <col min="2047" max="2047" width="3.5703125" customWidth="1"/>
    <col min="2049" max="2049" width="48.42578125" customWidth="1"/>
    <col min="2050" max="2050" width="24.5703125" customWidth="1"/>
    <col min="2056" max="2056" width="16.85546875" customWidth="1"/>
    <col min="2057" max="2057" width="21.140625" customWidth="1"/>
    <col min="2303" max="2303" width="3.5703125" customWidth="1"/>
    <col min="2305" max="2305" width="48.42578125" customWidth="1"/>
    <col min="2306" max="2306" width="24.5703125" customWidth="1"/>
    <col min="2312" max="2312" width="16.85546875" customWidth="1"/>
    <col min="2313" max="2313" width="21.140625" customWidth="1"/>
    <col min="2559" max="2559" width="3.5703125" customWidth="1"/>
    <col min="2561" max="2561" width="48.42578125" customWidth="1"/>
    <col min="2562" max="2562" width="24.5703125" customWidth="1"/>
    <col min="2568" max="2568" width="16.85546875" customWidth="1"/>
    <col min="2569" max="2569" width="21.140625" customWidth="1"/>
    <col min="2815" max="2815" width="3.5703125" customWidth="1"/>
    <col min="2817" max="2817" width="48.42578125" customWidth="1"/>
    <col min="2818" max="2818" width="24.5703125" customWidth="1"/>
    <col min="2824" max="2824" width="16.85546875" customWidth="1"/>
    <col min="2825" max="2825" width="21.140625" customWidth="1"/>
    <col min="3071" max="3071" width="3.5703125" customWidth="1"/>
    <col min="3073" max="3073" width="48.42578125" customWidth="1"/>
    <col min="3074" max="3074" width="24.5703125" customWidth="1"/>
    <col min="3080" max="3080" width="16.85546875" customWidth="1"/>
    <col min="3081" max="3081" width="21.140625" customWidth="1"/>
    <col min="3327" max="3327" width="3.5703125" customWidth="1"/>
    <col min="3329" max="3329" width="48.42578125" customWidth="1"/>
    <col min="3330" max="3330" width="24.5703125" customWidth="1"/>
    <col min="3336" max="3336" width="16.85546875" customWidth="1"/>
    <col min="3337" max="3337" width="21.140625" customWidth="1"/>
    <col min="3583" max="3583" width="3.5703125" customWidth="1"/>
    <col min="3585" max="3585" width="48.42578125" customWidth="1"/>
    <col min="3586" max="3586" width="24.5703125" customWidth="1"/>
    <col min="3592" max="3592" width="16.85546875" customWidth="1"/>
    <col min="3593" max="3593" width="21.140625" customWidth="1"/>
    <col min="3839" max="3839" width="3.5703125" customWidth="1"/>
    <col min="3841" max="3841" width="48.42578125" customWidth="1"/>
    <col min="3842" max="3842" width="24.5703125" customWidth="1"/>
    <col min="3848" max="3848" width="16.85546875" customWidth="1"/>
    <col min="3849" max="3849" width="21.140625" customWidth="1"/>
    <col min="4095" max="4095" width="3.5703125" customWidth="1"/>
    <col min="4097" max="4097" width="48.42578125" customWidth="1"/>
    <col min="4098" max="4098" width="24.5703125" customWidth="1"/>
    <col min="4104" max="4104" width="16.85546875" customWidth="1"/>
    <col min="4105" max="4105" width="21.140625" customWidth="1"/>
    <col min="4351" max="4351" width="3.5703125" customWidth="1"/>
    <col min="4353" max="4353" width="48.42578125" customWidth="1"/>
    <col min="4354" max="4354" width="24.5703125" customWidth="1"/>
    <col min="4360" max="4360" width="16.85546875" customWidth="1"/>
    <col min="4361" max="4361" width="21.140625" customWidth="1"/>
    <col min="4607" max="4607" width="3.5703125" customWidth="1"/>
    <col min="4609" max="4609" width="48.42578125" customWidth="1"/>
    <col min="4610" max="4610" width="24.5703125" customWidth="1"/>
    <col min="4616" max="4616" width="16.85546875" customWidth="1"/>
    <col min="4617" max="4617" width="21.140625" customWidth="1"/>
    <col min="4863" max="4863" width="3.5703125" customWidth="1"/>
    <col min="4865" max="4865" width="48.42578125" customWidth="1"/>
    <col min="4866" max="4866" width="24.5703125" customWidth="1"/>
    <col min="4872" max="4872" width="16.85546875" customWidth="1"/>
    <col min="4873" max="4873" width="21.140625" customWidth="1"/>
    <col min="5119" max="5119" width="3.5703125" customWidth="1"/>
    <col min="5121" max="5121" width="48.42578125" customWidth="1"/>
    <col min="5122" max="5122" width="24.5703125" customWidth="1"/>
    <col min="5128" max="5128" width="16.85546875" customWidth="1"/>
    <col min="5129" max="5129" width="21.140625" customWidth="1"/>
    <col min="5375" max="5375" width="3.5703125" customWidth="1"/>
    <col min="5377" max="5377" width="48.42578125" customWidth="1"/>
    <col min="5378" max="5378" width="24.5703125" customWidth="1"/>
    <col min="5384" max="5384" width="16.85546875" customWidth="1"/>
    <col min="5385" max="5385" width="21.140625" customWidth="1"/>
    <col min="5631" max="5631" width="3.5703125" customWidth="1"/>
    <col min="5633" max="5633" width="48.42578125" customWidth="1"/>
    <col min="5634" max="5634" width="24.5703125" customWidth="1"/>
    <col min="5640" max="5640" width="16.85546875" customWidth="1"/>
    <col min="5641" max="5641" width="21.140625" customWidth="1"/>
    <col min="5887" max="5887" width="3.5703125" customWidth="1"/>
    <col min="5889" max="5889" width="48.42578125" customWidth="1"/>
    <col min="5890" max="5890" width="24.5703125" customWidth="1"/>
    <col min="5896" max="5896" width="16.85546875" customWidth="1"/>
    <col min="5897" max="5897" width="21.140625" customWidth="1"/>
    <col min="6143" max="6143" width="3.5703125" customWidth="1"/>
    <col min="6145" max="6145" width="48.42578125" customWidth="1"/>
    <col min="6146" max="6146" width="24.5703125" customWidth="1"/>
    <col min="6152" max="6152" width="16.85546875" customWidth="1"/>
    <col min="6153" max="6153" width="21.140625" customWidth="1"/>
    <col min="6399" max="6399" width="3.5703125" customWidth="1"/>
    <col min="6401" max="6401" width="48.42578125" customWidth="1"/>
    <col min="6402" max="6402" width="24.5703125" customWidth="1"/>
    <col min="6408" max="6408" width="16.85546875" customWidth="1"/>
    <col min="6409" max="6409" width="21.140625" customWidth="1"/>
    <col min="6655" max="6655" width="3.5703125" customWidth="1"/>
    <col min="6657" max="6657" width="48.42578125" customWidth="1"/>
    <col min="6658" max="6658" width="24.5703125" customWidth="1"/>
    <col min="6664" max="6664" width="16.85546875" customWidth="1"/>
    <col min="6665" max="6665" width="21.140625" customWidth="1"/>
    <col min="6911" max="6911" width="3.5703125" customWidth="1"/>
    <col min="6913" max="6913" width="48.42578125" customWidth="1"/>
    <col min="6914" max="6914" width="24.5703125" customWidth="1"/>
    <col min="6920" max="6920" width="16.85546875" customWidth="1"/>
    <col min="6921" max="6921" width="21.140625" customWidth="1"/>
    <col min="7167" max="7167" width="3.5703125" customWidth="1"/>
    <col min="7169" max="7169" width="48.42578125" customWidth="1"/>
    <col min="7170" max="7170" width="24.5703125" customWidth="1"/>
    <col min="7176" max="7176" width="16.85546875" customWidth="1"/>
    <col min="7177" max="7177" width="21.140625" customWidth="1"/>
    <col min="7423" max="7423" width="3.5703125" customWidth="1"/>
    <col min="7425" max="7425" width="48.42578125" customWidth="1"/>
    <col min="7426" max="7426" width="24.5703125" customWidth="1"/>
    <col min="7432" max="7432" width="16.85546875" customWidth="1"/>
    <col min="7433" max="7433" width="21.140625" customWidth="1"/>
    <col min="7679" max="7679" width="3.5703125" customWidth="1"/>
    <col min="7681" max="7681" width="48.42578125" customWidth="1"/>
    <col min="7682" max="7682" width="24.5703125" customWidth="1"/>
    <col min="7688" max="7688" width="16.85546875" customWidth="1"/>
    <col min="7689" max="7689" width="21.140625" customWidth="1"/>
    <col min="7935" max="7935" width="3.5703125" customWidth="1"/>
    <col min="7937" max="7937" width="48.42578125" customWidth="1"/>
    <col min="7938" max="7938" width="24.5703125" customWidth="1"/>
    <col min="7944" max="7944" width="16.85546875" customWidth="1"/>
    <col min="7945" max="7945" width="21.140625" customWidth="1"/>
    <col min="8191" max="8191" width="3.5703125" customWidth="1"/>
    <col min="8193" max="8193" width="48.42578125" customWidth="1"/>
    <col min="8194" max="8194" width="24.5703125" customWidth="1"/>
    <col min="8200" max="8200" width="16.85546875" customWidth="1"/>
    <col min="8201" max="8201" width="21.140625" customWidth="1"/>
    <col min="8447" max="8447" width="3.5703125" customWidth="1"/>
    <col min="8449" max="8449" width="48.42578125" customWidth="1"/>
    <col min="8450" max="8450" width="24.5703125" customWidth="1"/>
    <col min="8456" max="8456" width="16.85546875" customWidth="1"/>
    <col min="8457" max="8457" width="21.140625" customWidth="1"/>
    <col min="8703" max="8703" width="3.5703125" customWidth="1"/>
    <col min="8705" max="8705" width="48.42578125" customWidth="1"/>
    <col min="8706" max="8706" width="24.5703125" customWidth="1"/>
    <col min="8712" max="8712" width="16.85546875" customWidth="1"/>
    <col min="8713" max="8713" width="21.140625" customWidth="1"/>
    <col min="8959" max="8959" width="3.5703125" customWidth="1"/>
    <col min="8961" max="8961" width="48.42578125" customWidth="1"/>
    <col min="8962" max="8962" width="24.5703125" customWidth="1"/>
    <col min="8968" max="8968" width="16.85546875" customWidth="1"/>
    <col min="8969" max="8969" width="21.140625" customWidth="1"/>
    <col min="9215" max="9215" width="3.5703125" customWidth="1"/>
    <col min="9217" max="9217" width="48.42578125" customWidth="1"/>
    <col min="9218" max="9218" width="24.5703125" customWidth="1"/>
    <col min="9224" max="9224" width="16.85546875" customWidth="1"/>
    <col min="9225" max="9225" width="21.140625" customWidth="1"/>
    <col min="9471" max="9471" width="3.5703125" customWidth="1"/>
    <col min="9473" max="9473" width="48.42578125" customWidth="1"/>
    <col min="9474" max="9474" width="24.5703125" customWidth="1"/>
    <col min="9480" max="9480" width="16.85546875" customWidth="1"/>
    <col min="9481" max="9481" width="21.140625" customWidth="1"/>
    <col min="9727" max="9727" width="3.5703125" customWidth="1"/>
    <col min="9729" max="9729" width="48.42578125" customWidth="1"/>
    <col min="9730" max="9730" width="24.5703125" customWidth="1"/>
    <col min="9736" max="9736" width="16.85546875" customWidth="1"/>
    <col min="9737" max="9737" width="21.140625" customWidth="1"/>
    <col min="9983" max="9983" width="3.5703125" customWidth="1"/>
    <col min="9985" max="9985" width="48.42578125" customWidth="1"/>
    <col min="9986" max="9986" width="24.5703125" customWidth="1"/>
    <col min="9992" max="9992" width="16.85546875" customWidth="1"/>
    <col min="9993" max="9993" width="21.140625" customWidth="1"/>
    <col min="10239" max="10239" width="3.5703125" customWidth="1"/>
    <col min="10241" max="10241" width="48.42578125" customWidth="1"/>
    <col min="10242" max="10242" width="24.5703125" customWidth="1"/>
    <col min="10248" max="10248" width="16.85546875" customWidth="1"/>
    <col min="10249" max="10249" width="21.140625" customWidth="1"/>
    <col min="10495" max="10495" width="3.5703125" customWidth="1"/>
    <col min="10497" max="10497" width="48.42578125" customWidth="1"/>
    <col min="10498" max="10498" width="24.5703125" customWidth="1"/>
    <col min="10504" max="10504" width="16.85546875" customWidth="1"/>
    <col min="10505" max="10505" width="21.140625" customWidth="1"/>
    <col min="10751" max="10751" width="3.5703125" customWidth="1"/>
    <col min="10753" max="10753" width="48.42578125" customWidth="1"/>
    <col min="10754" max="10754" width="24.5703125" customWidth="1"/>
    <col min="10760" max="10760" width="16.85546875" customWidth="1"/>
    <col min="10761" max="10761" width="21.140625" customWidth="1"/>
    <col min="11007" max="11007" width="3.5703125" customWidth="1"/>
    <col min="11009" max="11009" width="48.42578125" customWidth="1"/>
    <col min="11010" max="11010" width="24.5703125" customWidth="1"/>
    <col min="11016" max="11016" width="16.85546875" customWidth="1"/>
    <col min="11017" max="11017" width="21.140625" customWidth="1"/>
    <col min="11263" max="11263" width="3.5703125" customWidth="1"/>
    <col min="11265" max="11265" width="48.42578125" customWidth="1"/>
    <col min="11266" max="11266" width="24.5703125" customWidth="1"/>
    <col min="11272" max="11272" width="16.85546875" customWidth="1"/>
    <col min="11273" max="11273" width="21.140625" customWidth="1"/>
    <col min="11519" max="11519" width="3.5703125" customWidth="1"/>
    <col min="11521" max="11521" width="48.42578125" customWidth="1"/>
    <col min="11522" max="11522" width="24.5703125" customWidth="1"/>
    <col min="11528" max="11528" width="16.85546875" customWidth="1"/>
    <col min="11529" max="11529" width="21.140625" customWidth="1"/>
    <col min="11775" max="11775" width="3.5703125" customWidth="1"/>
    <col min="11777" max="11777" width="48.42578125" customWidth="1"/>
    <col min="11778" max="11778" width="24.5703125" customWidth="1"/>
    <col min="11784" max="11784" width="16.85546875" customWidth="1"/>
    <col min="11785" max="11785" width="21.140625" customWidth="1"/>
    <col min="12031" max="12031" width="3.5703125" customWidth="1"/>
    <col min="12033" max="12033" width="48.42578125" customWidth="1"/>
    <col min="12034" max="12034" width="24.5703125" customWidth="1"/>
    <col min="12040" max="12040" width="16.85546875" customWidth="1"/>
    <col min="12041" max="12041" width="21.140625" customWidth="1"/>
    <col min="12287" max="12287" width="3.5703125" customWidth="1"/>
    <col min="12289" max="12289" width="48.42578125" customWidth="1"/>
    <col min="12290" max="12290" width="24.5703125" customWidth="1"/>
    <col min="12296" max="12296" width="16.85546875" customWidth="1"/>
    <col min="12297" max="12297" width="21.140625" customWidth="1"/>
    <col min="12543" max="12543" width="3.5703125" customWidth="1"/>
    <col min="12545" max="12545" width="48.42578125" customWidth="1"/>
    <col min="12546" max="12546" width="24.5703125" customWidth="1"/>
    <col min="12552" max="12552" width="16.85546875" customWidth="1"/>
    <col min="12553" max="12553" width="21.140625" customWidth="1"/>
    <col min="12799" max="12799" width="3.5703125" customWidth="1"/>
    <col min="12801" max="12801" width="48.42578125" customWidth="1"/>
    <col min="12802" max="12802" width="24.5703125" customWidth="1"/>
    <col min="12808" max="12808" width="16.85546875" customWidth="1"/>
    <col min="12809" max="12809" width="21.140625" customWidth="1"/>
    <col min="13055" max="13055" width="3.5703125" customWidth="1"/>
    <col min="13057" max="13057" width="48.42578125" customWidth="1"/>
    <col min="13058" max="13058" width="24.5703125" customWidth="1"/>
    <col min="13064" max="13064" width="16.85546875" customWidth="1"/>
    <col min="13065" max="13065" width="21.140625" customWidth="1"/>
    <col min="13311" max="13311" width="3.5703125" customWidth="1"/>
    <col min="13313" max="13313" width="48.42578125" customWidth="1"/>
    <col min="13314" max="13314" width="24.5703125" customWidth="1"/>
    <col min="13320" max="13320" width="16.85546875" customWidth="1"/>
    <col min="13321" max="13321" width="21.140625" customWidth="1"/>
    <col min="13567" max="13567" width="3.5703125" customWidth="1"/>
    <col min="13569" max="13569" width="48.42578125" customWidth="1"/>
    <col min="13570" max="13570" width="24.5703125" customWidth="1"/>
    <col min="13576" max="13576" width="16.85546875" customWidth="1"/>
    <col min="13577" max="13577" width="21.140625" customWidth="1"/>
    <col min="13823" max="13823" width="3.5703125" customWidth="1"/>
    <col min="13825" max="13825" width="48.42578125" customWidth="1"/>
    <col min="13826" max="13826" width="24.5703125" customWidth="1"/>
    <col min="13832" max="13832" width="16.85546875" customWidth="1"/>
    <col min="13833" max="13833" width="21.140625" customWidth="1"/>
    <col min="14079" max="14079" width="3.5703125" customWidth="1"/>
    <col min="14081" max="14081" width="48.42578125" customWidth="1"/>
    <col min="14082" max="14082" width="24.5703125" customWidth="1"/>
    <col min="14088" max="14088" width="16.85546875" customWidth="1"/>
    <col min="14089" max="14089" width="21.140625" customWidth="1"/>
    <col min="14335" max="14335" width="3.5703125" customWidth="1"/>
    <col min="14337" max="14337" width="48.42578125" customWidth="1"/>
    <col min="14338" max="14338" width="24.5703125" customWidth="1"/>
    <col min="14344" max="14344" width="16.85546875" customWidth="1"/>
    <col min="14345" max="14345" width="21.140625" customWidth="1"/>
    <col min="14591" max="14591" width="3.5703125" customWidth="1"/>
    <col min="14593" max="14593" width="48.42578125" customWidth="1"/>
    <col min="14594" max="14594" width="24.5703125" customWidth="1"/>
    <col min="14600" max="14600" width="16.85546875" customWidth="1"/>
    <col min="14601" max="14601" width="21.140625" customWidth="1"/>
    <col min="14847" max="14847" width="3.5703125" customWidth="1"/>
    <col min="14849" max="14849" width="48.42578125" customWidth="1"/>
    <col min="14850" max="14850" width="24.5703125" customWidth="1"/>
    <col min="14856" max="14856" width="16.85546875" customWidth="1"/>
    <col min="14857" max="14857" width="21.140625" customWidth="1"/>
    <col min="15103" max="15103" width="3.5703125" customWidth="1"/>
    <col min="15105" max="15105" width="48.42578125" customWidth="1"/>
    <col min="15106" max="15106" width="24.5703125" customWidth="1"/>
    <col min="15112" max="15112" width="16.85546875" customWidth="1"/>
    <col min="15113" max="15113" width="21.140625" customWidth="1"/>
    <col min="15359" max="15359" width="3.5703125" customWidth="1"/>
    <col min="15361" max="15361" width="48.42578125" customWidth="1"/>
    <col min="15362" max="15362" width="24.5703125" customWidth="1"/>
    <col min="15368" max="15368" width="16.85546875" customWidth="1"/>
    <col min="15369" max="15369" width="21.140625" customWidth="1"/>
    <col min="15615" max="15615" width="3.5703125" customWidth="1"/>
    <col min="15617" max="15617" width="48.42578125" customWidth="1"/>
    <col min="15618" max="15618" width="24.5703125" customWidth="1"/>
    <col min="15624" max="15624" width="16.85546875" customWidth="1"/>
    <col min="15625" max="15625" width="21.140625" customWidth="1"/>
    <col min="15871" max="15871" width="3.5703125" customWidth="1"/>
    <col min="15873" max="15873" width="48.42578125" customWidth="1"/>
    <col min="15874" max="15874" width="24.5703125" customWidth="1"/>
    <col min="15880" max="15880" width="16.85546875" customWidth="1"/>
    <col min="15881" max="15881" width="21.140625" customWidth="1"/>
    <col min="16127" max="16127" width="3.5703125" customWidth="1"/>
    <col min="16129" max="16129" width="48.42578125" customWidth="1"/>
    <col min="16130" max="16130" width="24.5703125" customWidth="1"/>
    <col min="16136" max="16136" width="16.85546875" customWidth="1"/>
    <col min="16137" max="16137" width="21.140625" customWidth="1"/>
  </cols>
  <sheetData>
    <row r="1" spans="2:6" x14ac:dyDescent="0.2">
      <c r="C1" s="89" t="s">
        <v>190</v>
      </c>
    </row>
    <row r="2" spans="2:6" ht="15.75" thickBot="1" x14ac:dyDescent="0.3">
      <c r="B2" s="90"/>
      <c r="C2" s="91" t="s">
        <v>209</v>
      </c>
    </row>
    <row r="3" spans="2:6" ht="13.5" thickBot="1" x14ac:dyDescent="0.25">
      <c r="B3" s="92" t="s">
        <v>191</v>
      </c>
      <c r="C3" s="93"/>
      <c r="D3" s="94">
        <v>2024</v>
      </c>
    </row>
    <row r="4" spans="2:6" x14ac:dyDescent="0.2">
      <c r="B4" s="95">
        <v>501</v>
      </c>
      <c r="C4" s="96" t="s">
        <v>192</v>
      </c>
      <c r="D4" s="97">
        <v>5000</v>
      </c>
    </row>
    <row r="5" spans="2:6" x14ac:dyDescent="0.2">
      <c r="B5" s="98">
        <v>502</v>
      </c>
      <c r="C5" s="99" t="s">
        <v>193</v>
      </c>
      <c r="D5" s="100">
        <v>175000</v>
      </c>
    </row>
    <row r="6" spans="2:6" x14ac:dyDescent="0.2">
      <c r="B6" s="98">
        <v>511</v>
      </c>
      <c r="C6" s="99" t="s">
        <v>194</v>
      </c>
      <c r="D6" s="100">
        <v>50000</v>
      </c>
      <c r="E6" s="101"/>
      <c r="F6" s="101"/>
    </row>
    <row r="7" spans="2:6" x14ac:dyDescent="0.2">
      <c r="B7" s="98">
        <v>518</v>
      </c>
      <c r="C7" s="99" t="s">
        <v>195</v>
      </c>
      <c r="D7" s="100">
        <v>40000</v>
      </c>
      <c r="F7" s="101"/>
    </row>
    <row r="8" spans="2:6" x14ac:dyDescent="0.2">
      <c r="B8" s="98">
        <v>521</v>
      </c>
      <c r="C8" s="99" t="s">
        <v>196</v>
      </c>
      <c r="D8" s="100">
        <v>0</v>
      </c>
    </row>
    <row r="9" spans="2:6" x14ac:dyDescent="0.2">
      <c r="B9" s="98">
        <v>524</v>
      </c>
      <c r="C9" s="99" t="s">
        <v>197</v>
      </c>
      <c r="D9" s="100">
        <v>0</v>
      </c>
    </row>
    <row r="10" spans="2:6" x14ac:dyDescent="0.2">
      <c r="B10" s="99">
        <v>549</v>
      </c>
      <c r="C10" s="99" t="s">
        <v>198</v>
      </c>
      <c r="D10" s="102">
        <v>1000</v>
      </c>
    </row>
    <row r="11" spans="2:6" x14ac:dyDescent="0.2">
      <c r="B11" s="98">
        <v>538</v>
      </c>
      <c r="C11" s="99" t="s">
        <v>199</v>
      </c>
      <c r="D11" s="100">
        <v>0</v>
      </c>
    </row>
    <row r="12" spans="2:6" x14ac:dyDescent="0.2">
      <c r="B12" s="98">
        <v>556.55700000000002</v>
      </c>
      <c r="C12" s="99" t="s">
        <v>200</v>
      </c>
      <c r="D12" s="100">
        <v>0</v>
      </c>
    </row>
    <row r="13" spans="2:6" x14ac:dyDescent="0.2">
      <c r="B13" s="98">
        <v>554</v>
      </c>
      <c r="C13" s="99" t="s">
        <v>201</v>
      </c>
      <c r="D13" s="100">
        <v>460000</v>
      </c>
    </row>
    <row r="14" spans="2:6" x14ac:dyDescent="0.2">
      <c r="B14" s="138"/>
      <c r="C14" s="138" t="s">
        <v>202</v>
      </c>
      <c r="D14" s="139">
        <f>SUM(D4:D13)</f>
        <v>731000</v>
      </c>
    </row>
    <row r="15" spans="2:6" x14ac:dyDescent="0.2">
      <c r="B15" s="98">
        <v>602</v>
      </c>
      <c r="C15" s="99" t="s">
        <v>203</v>
      </c>
      <c r="D15" s="100">
        <v>220000</v>
      </c>
    </row>
    <row r="16" spans="2:6" x14ac:dyDescent="0.2">
      <c r="B16" s="98">
        <v>603</v>
      </c>
      <c r="C16" s="99" t="s">
        <v>204</v>
      </c>
      <c r="D16" s="100">
        <v>550000</v>
      </c>
    </row>
    <row r="17" spans="2:4" x14ac:dyDescent="0.2">
      <c r="B17" s="98">
        <v>662</v>
      </c>
      <c r="C17" s="99" t="s">
        <v>205</v>
      </c>
      <c r="D17" s="100">
        <v>1000</v>
      </c>
    </row>
    <row r="18" spans="2:4" x14ac:dyDescent="0.2">
      <c r="B18" s="98">
        <v>664</v>
      </c>
      <c r="C18" s="99" t="s">
        <v>206</v>
      </c>
      <c r="D18" s="100"/>
    </row>
    <row r="19" spans="2:4" x14ac:dyDescent="0.2">
      <c r="B19" s="140"/>
      <c r="C19" s="138" t="s">
        <v>207</v>
      </c>
      <c r="D19" s="139">
        <f>SUM(D15:D18)</f>
        <v>771000</v>
      </c>
    </row>
    <row r="20" spans="2:4" ht="13.5" thickBot="1" x14ac:dyDescent="0.25">
      <c r="B20" s="141"/>
      <c r="C20" s="142" t="s">
        <v>208</v>
      </c>
      <c r="D20" s="143">
        <f>SUM(D19-D14)</f>
        <v>40000</v>
      </c>
    </row>
    <row r="25" spans="2:4" x14ac:dyDescent="0.2">
      <c r="B25" s="101"/>
      <c r="D25" s="10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Rozpočet 2024 </vt:lpstr>
      <vt:lpstr>Rozpočtové příjmy 2024</vt:lpstr>
      <vt:lpstr>Výdaje 2024</vt:lpstr>
      <vt:lpstr>Hospodářská činnost 2024</vt:lpstr>
      <vt:lpstr>'Hospodářská činnost 2024'!Oblast_tisku</vt:lpstr>
      <vt:lpstr>'Rozpočtové příjmy 2024'!Oblast_tisku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Smutná</dc:creator>
  <cp:lastModifiedBy>Info - MČ Křeslice</cp:lastModifiedBy>
  <dcterms:created xsi:type="dcterms:W3CDTF">2024-02-28T18:57:08Z</dcterms:created>
  <dcterms:modified xsi:type="dcterms:W3CDTF">2024-03-26T14:08:06Z</dcterms:modified>
</cp:coreProperties>
</file>